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05" yWindow="-15" windowWidth="11325" windowHeight="10005" tabRatio="855" activeTab="9"/>
  </bookViews>
  <sheets>
    <sheet name="Тарифы АПП " sheetId="21" r:id="rId1"/>
    <sheet name="Реабилитация" sheetId="12" r:id="rId2"/>
    <sheet name=" Исслед Комиссия_" sheetId="13" r:id="rId3"/>
    <sheet name=" Исслед_ Рентген " sheetId="24" r:id="rId4"/>
    <sheet name="отд.тарифы " sheetId="23" r:id="rId5"/>
    <sheet name="нормативы" sheetId="18" r:id="rId6"/>
    <sheet name=" нормативы КТ" sheetId="25" r:id="rId7"/>
    <sheet name=" нормативы МРТ" sheetId="26" r:id="rId8"/>
    <sheet name="УЗИ_эндоскопия" sheetId="17" r:id="rId9"/>
    <sheet name="школы" sheetId="20" r:id="rId10"/>
  </sheets>
  <externalReferences>
    <externalReference r:id="rId11"/>
    <externalReference r:id="rId12"/>
  </externalReferences>
  <definedNames>
    <definedName name="_xlnm._FilterDatabase" localSheetId="3" hidden="1">' Исслед_ Рентген '!$B$7:$H$154</definedName>
    <definedName name="_xlnm._FilterDatabase" localSheetId="6" hidden="1">' нормативы КТ'!$A$7:$H$154</definedName>
    <definedName name="_xlnm._FilterDatabase" localSheetId="8" hidden="1">УЗИ_эндоскопия!$A$6:$C$82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 localSheetId="3">#REF!</definedName>
    <definedName name="_xlnm.Database" localSheetId="6">#REF!</definedName>
    <definedName name="_xlnm.Database" localSheetId="7">#REF!</definedName>
    <definedName name="_xlnm.Database" localSheetId="5">#REF!</definedName>
    <definedName name="_xlnm.Database" localSheetId="4">#REF!</definedName>
    <definedName name="_xlnm.Database" localSheetId="1">#REF!</definedName>
    <definedName name="_xlnm.Database" localSheetId="0">#REF!</definedName>
    <definedName name="_xlnm.Database" localSheetId="8">#REF!</definedName>
    <definedName name="_xlnm.Database" localSheetId="9">#REF!</definedName>
    <definedName name="_xlnm.Database">#REF!</definedName>
    <definedName name="блок" localSheetId="3">'[2]1D_Gorin'!#REF!</definedName>
    <definedName name="блок" localSheetId="6">'[2]1D_Gorin'!#REF!</definedName>
    <definedName name="блок" localSheetId="7">'[2]1D_Gorin'!#REF!</definedName>
    <definedName name="блок" localSheetId="5">'[2]1D_Gorin'!#REF!</definedName>
    <definedName name="блок" localSheetId="4">'[2]1D_Gorin'!#REF!</definedName>
    <definedName name="блок" localSheetId="1">'[2]1D_Gorin'!#REF!</definedName>
    <definedName name="блок" localSheetId="0">'[2]1D_Gorin'!#REF!</definedName>
    <definedName name="блок" localSheetId="8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3">'[2]1D_Gorin'!#REF!</definedName>
    <definedName name="ёёёёёёёёёёёёёёёёёёёёёёёёёёёёёёёёёёёёёёёёёёёёёёёёёёёёёёёёёёёёёёёёёёёёёёёёёёёёёёёёёёёёёёёёёё" localSheetId="6">'[2]1D_Gorin'!#REF!</definedName>
    <definedName name="ёёёёёёёёёёёёёёёёёёёёёёёёёёёёёёёёёёёёёёёёёёёёёёёёёёёёёёёёёёёёёёёёёёёёёёёёёёёёёёёёёёёёёёёёёё" localSheetId="5">'[2]1D_Gorin'!#REF!</definedName>
    <definedName name="ёёёёёёёёёёёёёёёёёёёёёёёёёёёёёёёёёёёёёёёёёёёёёёёёёёёёёёёёёёёёёёёёёёёёёёёёёёёёёёёёёёёёёёёёёё" localSheetId="4">'[2]1D_Gorin'!#REF!</definedName>
    <definedName name="ёёёёёёёёёёёёёёёёёёёёёёёёёёёёёёёёёёёёёёёёёёёёёёёёёёёёёёёёёёёёёёёёёёёёёёёёёёёёёёёёёёёёёёёёёё" localSheetId="1">'[2]1D_Gorin'!#REF!</definedName>
    <definedName name="ёёёёёёёёёёёёёёёёёёёёёёёёёёёёёёёёёёёёёёёёёёёёёёёёёёёёёёёёёёёёёёёёёёёёёёёёёёёёёёёёёёёёёёёёёё" localSheetId="8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2">' Исслед Комиссия_'!$4:$5</definedName>
    <definedName name="_xlnm.Print_Titles" localSheetId="3">' Исслед_ Рентген '!$5:$6</definedName>
    <definedName name="_xlnm.Print_Titles" localSheetId="6">' нормативы КТ'!$6:$7</definedName>
    <definedName name="_xlnm.Print_Titles" localSheetId="7">' нормативы МРТ'!$6:$8</definedName>
    <definedName name="_xlnm.Print_Titles" localSheetId="5">нормативы!$5:$6</definedName>
    <definedName name="_xlnm.Print_Titles" localSheetId="1">Реабилитация!$6:$8</definedName>
    <definedName name="_xlnm.Print_Titles" localSheetId="0">'Тарифы АПП '!$7:$8</definedName>
    <definedName name="_xlnm.Print_Titles" localSheetId="8">УЗИ_эндоскопия!$5:$6</definedName>
    <definedName name="_xlnm.Print_Area" localSheetId="2">' Исслед Комиссия_'!$A$1:$G$60</definedName>
    <definedName name="_xlnm.Print_Area" localSheetId="3">' Исслед_ Рентген '!$A$1:$H$154</definedName>
    <definedName name="_xlnm.Print_Area" localSheetId="5">нормативы!$A$1:$I$31</definedName>
    <definedName name="_xlnm.Print_Area" localSheetId="4">'отд.тарифы '!$A$1:$G$8</definedName>
    <definedName name="_xlnm.Print_Area" localSheetId="1">Реабилитация!$A$1:$G$25</definedName>
    <definedName name="_xlnm.Print_Area" localSheetId="0">'Тарифы АПП '!$A$2:$G$36</definedName>
    <definedName name="_xlnm.Print_Area" localSheetId="9">школы!$A$1:$G$12</definedName>
  </definedNames>
  <calcPr calcId="145621"/>
</workbook>
</file>

<file path=xl/calcChain.xml><?xml version="1.0" encoding="utf-8"?>
<calcChain xmlns="http://schemas.openxmlformats.org/spreadsheetml/2006/main">
  <c r="D18" i="12" l="1"/>
  <c r="E18" i="12"/>
  <c r="F18" i="12"/>
  <c r="G18" i="12"/>
  <c r="A18" i="12"/>
  <c r="A19" i="12" s="1"/>
  <c r="A20" i="12" s="1"/>
  <c r="A21" i="12" s="1"/>
  <c r="A22" i="12" s="1"/>
  <c r="A23" i="12" s="1"/>
  <c r="A24" i="12" s="1"/>
  <c r="A25" i="12" s="1"/>
  <c r="I100" i="26" l="1"/>
  <c r="H100" i="26"/>
  <c r="G100" i="26"/>
  <c r="F100" i="26"/>
  <c r="I99" i="26"/>
  <c r="H99" i="26"/>
  <c r="G99" i="26"/>
  <c r="F99" i="26"/>
  <c r="I98" i="26"/>
  <c r="H98" i="26"/>
  <c r="G98" i="26"/>
  <c r="F98" i="26"/>
  <c r="I97" i="26"/>
  <c r="H97" i="26"/>
  <c r="G97" i="26"/>
  <c r="F97" i="26"/>
  <c r="I96" i="26"/>
  <c r="H96" i="26"/>
  <c r="G96" i="26"/>
  <c r="F96" i="26"/>
  <c r="I95" i="26"/>
  <c r="H95" i="26"/>
  <c r="G95" i="26"/>
  <c r="F95" i="26"/>
  <c r="I94" i="26"/>
  <c r="H94" i="26"/>
  <c r="G94" i="26"/>
  <c r="F94" i="26"/>
  <c r="I93" i="26"/>
  <c r="H93" i="26"/>
  <c r="G93" i="26"/>
  <c r="F93" i="26"/>
  <c r="I92" i="26"/>
  <c r="H92" i="26"/>
  <c r="G92" i="26"/>
  <c r="F92" i="26"/>
  <c r="I91" i="26"/>
  <c r="H91" i="26"/>
  <c r="G91" i="26"/>
  <c r="F91" i="26"/>
  <c r="I90" i="26"/>
  <c r="H90" i="26"/>
  <c r="G90" i="26"/>
  <c r="F90" i="26"/>
  <c r="I89" i="26"/>
  <c r="H89" i="26"/>
  <c r="G89" i="26"/>
  <c r="F89" i="26"/>
  <c r="I88" i="26"/>
  <c r="H88" i="26"/>
  <c r="G88" i="26"/>
  <c r="F88" i="26"/>
  <c r="I87" i="26"/>
  <c r="H87" i="26"/>
  <c r="G87" i="26"/>
  <c r="F87" i="26"/>
  <c r="I86" i="26"/>
  <c r="H86" i="26"/>
  <c r="G86" i="26"/>
  <c r="F86" i="26"/>
  <c r="I85" i="26"/>
  <c r="H85" i="26"/>
  <c r="G85" i="26"/>
  <c r="F85" i="26"/>
  <c r="I84" i="26"/>
  <c r="H84" i="26"/>
  <c r="G84" i="26"/>
  <c r="F84" i="26"/>
  <c r="I83" i="26"/>
  <c r="H83" i="26"/>
  <c r="G83" i="26"/>
  <c r="F83" i="26"/>
  <c r="I82" i="26"/>
  <c r="H82" i="26"/>
  <c r="G82" i="26"/>
  <c r="F82" i="26"/>
  <c r="I81" i="26"/>
  <c r="H81" i="26"/>
  <c r="G81" i="26"/>
  <c r="F81" i="26"/>
  <c r="I80" i="26"/>
  <c r="H80" i="26"/>
  <c r="G80" i="26"/>
  <c r="F80" i="26"/>
  <c r="I79" i="26"/>
  <c r="H79" i="26"/>
  <c r="G79" i="26"/>
  <c r="F79" i="26"/>
  <c r="I78" i="26"/>
  <c r="H78" i="26"/>
  <c r="G78" i="26"/>
  <c r="F78" i="26"/>
  <c r="I77" i="26"/>
  <c r="H77" i="26"/>
  <c r="G77" i="26"/>
  <c r="F77" i="26"/>
  <c r="I76" i="26"/>
  <c r="H76" i="26"/>
  <c r="G76" i="26"/>
  <c r="F76" i="26"/>
  <c r="I75" i="26"/>
  <c r="H75" i="26"/>
  <c r="G75" i="26"/>
  <c r="F75" i="26"/>
  <c r="I74" i="26"/>
  <c r="H74" i="26"/>
  <c r="G74" i="26"/>
  <c r="F74" i="26"/>
  <c r="I73" i="26"/>
  <c r="H73" i="26"/>
  <c r="G73" i="26"/>
  <c r="F73" i="26"/>
  <c r="I71" i="26"/>
  <c r="H71" i="26"/>
  <c r="G71" i="26"/>
  <c r="F71" i="26"/>
  <c r="I70" i="26"/>
  <c r="H70" i="26"/>
  <c r="G70" i="26"/>
  <c r="F70" i="26"/>
  <c r="I69" i="26"/>
  <c r="H69" i="26"/>
  <c r="G69" i="26"/>
  <c r="F69" i="26"/>
  <c r="I68" i="26"/>
  <c r="H68" i="26"/>
  <c r="G68" i="26"/>
  <c r="F68" i="26"/>
  <c r="I67" i="26"/>
  <c r="H67" i="26"/>
  <c r="G67" i="26"/>
  <c r="F67" i="26"/>
  <c r="I66" i="26"/>
  <c r="H66" i="26"/>
  <c r="G66" i="26"/>
  <c r="F66" i="26"/>
  <c r="I65" i="26"/>
  <c r="H65" i="26"/>
  <c r="G65" i="26"/>
  <c r="F65" i="26"/>
  <c r="I64" i="26"/>
  <c r="H64" i="26"/>
  <c r="G64" i="26"/>
  <c r="F64" i="26"/>
  <c r="I63" i="26"/>
  <c r="H63" i="26"/>
  <c r="G63" i="26"/>
  <c r="F63" i="26"/>
  <c r="I62" i="26"/>
  <c r="H62" i="26"/>
  <c r="G62" i="26"/>
  <c r="F62" i="26"/>
  <c r="I61" i="26"/>
  <c r="H61" i="26"/>
  <c r="G61" i="26"/>
  <c r="F61" i="26"/>
  <c r="I60" i="26"/>
  <c r="H60" i="26"/>
  <c r="G60" i="26"/>
  <c r="F60" i="26"/>
  <c r="I59" i="26"/>
  <c r="H59" i="26"/>
  <c r="G59" i="26"/>
  <c r="F59" i="26"/>
  <c r="I58" i="26"/>
  <c r="H58" i="26"/>
  <c r="G58" i="26"/>
  <c r="F58" i="26"/>
  <c r="I57" i="26"/>
  <c r="H57" i="26"/>
  <c r="G57" i="26"/>
  <c r="F57" i="26"/>
  <c r="I56" i="26"/>
  <c r="H56" i="26"/>
  <c r="G56" i="26"/>
  <c r="F56" i="26"/>
  <c r="I55" i="26"/>
  <c r="H55" i="26"/>
  <c r="G55" i="26"/>
  <c r="F55" i="26"/>
  <c r="I54" i="26"/>
  <c r="H54" i="26"/>
  <c r="G54" i="26"/>
  <c r="F54" i="26"/>
  <c r="I53" i="26"/>
  <c r="H53" i="26"/>
  <c r="G53" i="26"/>
  <c r="F53" i="26"/>
  <c r="I52" i="26"/>
  <c r="H52" i="26"/>
  <c r="G52" i="26"/>
  <c r="F52" i="26"/>
  <c r="I51" i="26"/>
  <c r="H51" i="26"/>
  <c r="G51" i="26"/>
  <c r="F51" i="26"/>
  <c r="I50" i="26"/>
  <c r="H50" i="26"/>
  <c r="G50" i="26"/>
  <c r="F50" i="26"/>
  <c r="I49" i="26"/>
  <c r="H49" i="26"/>
  <c r="G49" i="26"/>
  <c r="F49" i="26"/>
  <c r="I48" i="26"/>
  <c r="H48" i="26"/>
  <c r="G48" i="26"/>
  <c r="F48" i="26"/>
  <c r="I47" i="26"/>
  <c r="H47" i="26"/>
  <c r="G47" i="26"/>
  <c r="F47" i="26"/>
  <c r="I46" i="26"/>
  <c r="H46" i="26"/>
  <c r="G46" i="26"/>
  <c r="F46" i="26"/>
  <c r="I45" i="26"/>
  <c r="H45" i="26"/>
  <c r="G45" i="26"/>
  <c r="F45" i="26"/>
  <c r="I44" i="26"/>
  <c r="H44" i="26"/>
  <c r="G44" i="26"/>
  <c r="F44" i="26"/>
  <c r="I43" i="26"/>
  <c r="H43" i="26"/>
  <c r="G43" i="26"/>
  <c r="F43" i="26"/>
  <c r="I42" i="26"/>
  <c r="H42" i="26"/>
  <c r="G42" i="26"/>
  <c r="F42" i="26"/>
  <c r="I41" i="26"/>
  <c r="H41" i="26"/>
  <c r="G41" i="26"/>
  <c r="F41" i="26"/>
  <c r="I40" i="26"/>
  <c r="H40" i="26"/>
  <c r="G40" i="26"/>
  <c r="F40" i="26"/>
  <c r="I39" i="26"/>
  <c r="H39" i="26"/>
  <c r="G39" i="26"/>
  <c r="F39" i="26"/>
  <c r="I38" i="26"/>
  <c r="H38" i="26"/>
  <c r="G38" i="26"/>
  <c r="F38" i="26"/>
  <c r="I37" i="26"/>
  <c r="H37" i="26"/>
  <c r="G37" i="26"/>
  <c r="F37" i="26"/>
  <c r="I36" i="26"/>
  <c r="H36" i="26"/>
  <c r="G36" i="26"/>
  <c r="F36" i="26"/>
  <c r="I35" i="26"/>
  <c r="H35" i="26"/>
  <c r="G35" i="26"/>
  <c r="F35" i="26"/>
  <c r="I34" i="26"/>
  <c r="H34" i="26"/>
  <c r="G34" i="26"/>
  <c r="F34" i="26"/>
  <c r="I33" i="26"/>
  <c r="H33" i="26"/>
  <c r="G33" i="26"/>
  <c r="F33" i="26"/>
  <c r="I32" i="26"/>
  <c r="H32" i="26"/>
  <c r="G32" i="26"/>
  <c r="F32" i="26"/>
  <c r="I31" i="26"/>
  <c r="H31" i="26"/>
  <c r="G31" i="26"/>
  <c r="F31" i="26"/>
  <c r="I30" i="26"/>
  <c r="H30" i="26"/>
  <c r="G30" i="26"/>
  <c r="F30" i="26"/>
  <c r="I29" i="26"/>
  <c r="H29" i="26"/>
  <c r="G29" i="26"/>
  <c r="F29" i="26"/>
  <c r="I28" i="26"/>
  <c r="H28" i="26"/>
  <c r="G28" i="26"/>
  <c r="F28" i="26"/>
  <c r="I27" i="26"/>
  <c r="H27" i="26"/>
  <c r="G27" i="26"/>
  <c r="F27" i="26"/>
  <c r="I26" i="26"/>
  <c r="H26" i="26"/>
  <c r="G26" i="26"/>
  <c r="F26" i="26"/>
  <c r="I25" i="26"/>
  <c r="H25" i="26"/>
  <c r="G25" i="26"/>
  <c r="F25" i="26"/>
  <c r="I24" i="26"/>
  <c r="H24" i="26"/>
  <c r="G24" i="26"/>
  <c r="F24" i="26"/>
  <c r="I23" i="26"/>
  <c r="H23" i="26"/>
  <c r="G23" i="26"/>
  <c r="F23" i="26"/>
  <c r="I22" i="26"/>
  <c r="H22" i="26"/>
  <c r="G22" i="26"/>
  <c r="F22" i="26"/>
  <c r="I21" i="26"/>
  <c r="H21" i="26"/>
  <c r="G21" i="26"/>
  <c r="F21" i="26"/>
  <c r="I20" i="26"/>
  <c r="H20" i="26"/>
  <c r="G20" i="26"/>
  <c r="F20" i="26"/>
  <c r="I19" i="26"/>
  <c r="H19" i="26"/>
  <c r="G19" i="26"/>
  <c r="F19" i="26"/>
  <c r="I18" i="26"/>
  <c r="H18" i="26"/>
  <c r="G18" i="26"/>
  <c r="F18" i="26"/>
  <c r="I17" i="26"/>
  <c r="H17" i="26"/>
  <c r="G17" i="26"/>
  <c r="F17" i="26"/>
  <c r="I16" i="26"/>
  <c r="H16" i="26"/>
  <c r="G16" i="26"/>
  <c r="F16" i="26"/>
  <c r="I15" i="26"/>
  <c r="H15" i="26"/>
  <c r="G15" i="26"/>
  <c r="F15" i="26"/>
  <c r="I14" i="26"/>
  <c r="H14" i="26"/>
  <c r="G14" i="26"/>
  <c r="F14" i="26"/>
  <c r="I13" i="26"/>
  <c r="H13" i="26"/>
  <c r="G13" i="26"/>
  <c r="F13" i="26"/>
  <c r="I12" i="26"/>
  <c r="H12" i="26"/>
  <c r="G12" i="26"/>
  <c r="F12" i="26"/>
  <c r="F154" i="25"/>
  <c r="E154" i="25"/>
  <c r="F153" i="25"/>
  <c r="E153" i="25"/>
  <c r="F152" i="25"/>
  <c r="E152" i="25"/>
  <c r="F151" i="25"/>
  <c r="E151" i="25"/>
  <c r="F150" i="25"/>
  <c r="E150" i="25"/>
  <c r="F149" i="25"/>
  <c r="E149" i="25"/>
  <c r="F148" i="25"/>
  <c r="E148" i="25"/>
  <c r="F147" i="25"/>
  <c r="E147" i="25"/>
  <c r="F146" i="25"/>
  <c r="E146" i="25"/>
  <c r="F145" i="25"/>
  <c r="E145" i="25"/>
  <c r="F144" i="25"/>
  <c r="E144" i="25"/>
  <c r="F143" i="25"/>
  <c r="E143" i="25"/>
  <c r="F142" i="25"/>
  <c r="E142" i="25"/>
  <c r="F141" i="25"/>
  <c r="E141" i="25"/>
  <c r="F140" i="25"/>
  <c r="E140" i="25"/>
  <c r="F139" i="25"/>
  <c r="E139" i="25"/>
  <c r="F138" i="25"/>
  <c r="E138" i="25"/>
  <c r="F137" i="25"/>
  <c r="E137" i="25"/>
  <c r="F136" i="25"/>
  <c r="E136" i="25"/>
  <c r="F135" i="25"/>
  <c r="E135" i="25"/>
  <c r="F134" i="25"/>
  <c r="E134" i="25"/>
  <c r="F133" i="25"/>
  <c r="E133" i="25"/>
  <c r="F132" i="25"/>
  <c r="E132" i="25"/>
  <c r="F131" i="25"/>
  <c r="E131" i="25"/>
  <c r="F130" i="25"/>
  <c r="E130" i="25"/>
  <c r="F129" i="25"/>
  <c r="E129" i="25"/>
  <c r="F128" i="25"/>
  <c r="E128" i="25"/>
  <c r="F127" i="25"/>
  <c r="E127" i="25"/>
  <c r="F126" i="25"/>
  <c r="E126" i="25"/>
  <c r="F125" i="25"/>
  <c r="E125" i="25"/>
  <c r="F124" i="25"/>
  <c r="E124" i="25"/>
  <c r="F123" i="25"/>
  <c r="E123" i="25"/>
  <c r="F122" i="25"/>
  <c r="E122" i="25"/>
  <c r="F121" i="25"/>
  <c r="E121" i="25"/>
  <c r="F120" i="25"/>
  <c r="E120" i="25"/>
  <c r="F119" i="25"/>
  <c r="E119" i="25"/>
  <c r="F118" i="25"/>
  <c r="E118" i="25"/>
  <c r="F117" i="25"/>
  <c r="E117" i="25"/>
  <c r="F116" i="25"/>
  <c r="E116" i="25"/>
  <c r="F115" i="25"/>
  <c r="E115" i="25"/>
  <c r="F114" i="25"/>
  <c r="E114" i="25"/>
  <c r="F113" i="25"/>
  <c r="E113" i="25"/>
  <c r="F112" i="25"/>
  <c r="E112" i="25"/>
  <c r="F111" i="25"/>
  <c r="E111" i="25"/>
  <c r="F110" i="25"/>
  <c r="E110" i="25"/>
  <c r="F109" i="25"/>
  <c r="E109" i="25"/>
  <c r="F108" i="25"/>
  <c r="E108" i="25"/>
  <c r="F107" i="25"/>
  <c r="E107" i="25"/>
  <c r="F106" i="25"/>
  <c r="E106" i="25"/>
  <c r="F105" i="25"/>
  <c r="E105" i="25"/>
  <c r="F104" i="25"/>
  <c r="E104" i="25"/>
  <c r="F103" i="25"/>
  <c r="E103" i="25"/>
  <c r="F102" i="25"/>
  <c r="E102" i="25"/>
  <c r="F101" i="25"/>
  <c r="E101" i="25"/>
  <c r="F100" i="25"/>
  <c r="E100" i="25"/>
  <c r="F99" i="25"/>
  <c r="E99" i="25"/>
  <c r="F98" i="25"/>
  <c r="E98" i="25"/>
  <c r="F97" i="25"/>
  <c r="E97" i="25"/>
  <c r="F96" i="25"/>
  <c r="E96" i="25"/>
  <c r="F95" i="25"/>
  <c r="E95" i="25"/>
  <c r="F94" i="25"/>
  <c r="E94" i="25"/>
  <c r="F93" i="25"/>
  <c r="E93" i="25"/>
  <c r="F92" i="25"/>
  <c r="E92" i="25"/>
  <c r="F91" i="25"/>
  <c r="E91" i="25"/>
  <c r="F90" i="25"/>
  <c r="E90" i="25"/>
  <c r="F89" i="25"/>
  <c r="E89" i="25"/>
  <c r="F88" i="25"/>
  <c r="E88" i="25"/>
  <c r="F87" i="25"/>
  <c r="E87" i="25"/>
  <c r="F85" i="25"/>
  <c r="E85" i="25"/>
  <c r="F84" i="25"/>
  <c r="E84" i="25"/>
  <c r="F83" i="25"/>
  <c r="E83" i="25"/>
  <c r="F82" i="25"/>
  <c r="E82" i="25"/>
  <c r="F81" i="25"/>
  <c r="E81" i="25"/>
  <c r="F80" i="25"/>
  <c r="E80" i="25"/>
  <c r="F79" i="25"/>
  <c r="E79" i="25"/>
  <c r="F78" i="25"/>
  <c r="E78" i="25"/>
  <c r="F77" i="25"/>
  <c r="E77" i="25"/>
  <c r="F76" i="25"/>
  <c r="E76" i="25"/>
  <c r="F75" i="25"/>
  <c r="E75" i="25"/>
  <c r="F74" i="25"/>
  <c r="E74" i="25"/>
  <c r="F73" i="25"/>
  <c r="E73" i="25"/>
  <c r="F72" i="25"/>
  <c r="E72" i="25"/>
  <c r="F71" i="25"/>
  <c r="E71" i="25"/>
  <c r="F70" i="25"/>
  <c r="E70" i="25"/>
  <c r="F69" i="25"/>
  <c r="E69" i="25"/>
  <c r="F68" i="25"/>
  <c r="E68" i="25"/>
  <c r="F67" i="25"/>
  <c r="E67" i="25"/>
  <c r="F66" i="25"/>
  <c r="E66" i="25"/>
  <c r="F65" i="25"/>
  <c r="E65" i="25"/>
  <c r="F64" i="25"/>
  <c r="E64" i="25"/>
  <c r="F63" i="25"/>
  <c r="E63" i="25"/>
  <c r="F62" i="25"/>
  <c r="E62" i="25"/>
  <c r="F61" i="25"/>
  <c r="E61" i="25"/>
  <c r="F60" i="25"/>
  <c r="E60" i="25"/>
  <c r="F59" i="25"/>
  <c r="E59" i="25"/>
  <c r="F58" i="25"/>
  <c r="E58" i="25"/>
  <c r="F57" i="25"/>
  <c r="E57" i="25"/>
  <c r="F56" i="25"/>
  <c r="E56" i="25"/>
  <c r="F55" i="25"/>
  <c r="E55" i="25"/>
  <c r="F54" i="25"/>
  <c r="E54" i="25"/>
  <c r="F53" i="25"/>
  <c r="E53" i="25"/>
  <c r="F52" i="25"/>
  <c r="E52" i="25"/>
  <c r="F51" i="25"/>
  <c r="E51" i="25"/>
  <c r="F50" i="25"/>
  <c r="E50" i="25"/>
  <c r="F49" i="25"/>
  <c r="E49" i="25"/>
  <c r="F48" i="25"/>
  <c r="E48" i="25"/>
  <c r="F47" i="25"/>
  <c r="E47" i="25"/>
  <c r="F46" i="25"/>
  <c r="E46" i="25"/>
  <c r="F45" i="25"/>
  <c r="E45" i="25"/>
  <c r="F44" i="25"/>
  <c r="E44" i="25"/>
  <c r="F43" i="25"/>
  <c r="E43" i="25"/>
  <c r="F42" i="25"/>
  <c r="E42" i="25"/>
  <c r="F41" i="25"/>
  <c r="E41" i="25"/>
  <c r="F40" i="25"/>
  <c r="E40" i="25"/>
  <c r="F39" i="25"/>
  <c r="E39" i="25"/>
  <c r="F38" i="25"/>
  <c r="E38" i="25"/>
  <c r="F37" i="25"/>
  <c r="E37" i="25"/>
  <c r="F36" i="25"/>
  <c r="E36" i="25"/>
  <c r="F35" i="25"/>
  <c r="E35" i="25"/>
  <c r="F34" i="25"/>
  <c r="E34" i="25"/>
  <c r="F33" i="25"/>
  <c r="E33" i="25"/>
  <c r="F32" i="25"/>
  <c r="E32" i="25"/>
  <c r="F31" i="25"/>
  <c r="E31" i="25"/>
  <c r="F30" i="25"/>
  <c r="E30" i="25"/>
  <c r="F29" i="25"/>
  <c r="E29" i="25"/>
  <c r="F28" i="25"/>
  <c r="E28" i="25"/>
  <c r="F27" i="25"/>
  <c r="E27" i="25"/>
  <c r="F26" i="25"/>
  <c r="E26" i="25"/>
  <c r="F25" i="25"/>
  <c r="E25" i="25"/>
  <c r="F24" i="25"/>
  <c r="E24" i="25"/>
  <c r="F23" i="25"/>
  <c r="E23" i="25"/>
  <c r="F22" i="25"/>
  <c r="E22" i="25"/>
  <c r="F21" i="25"/>
  <c r="E21" i="25"/>
  <c r="F20" i="25"/>
  <c r="E20" i="25"/>
  <c r="F19" i="25"/>
  <c r="E19" i="25"/>
  <c r="F18" i="25"/>
  <c r="E18" i="25"/>
  <c r="F17" i="25"/>
  <c r="E17" i="25"/>
  <c r="F16" i="25"/>
  <c r="E16" i="25"/>
  <c r="F15" i="25"/>
  <c r="E15" i="25"/>
  <c r="F14" i="25"/>
  <c r="E14" i="25"/>
  <c r="F13" i="25"/>
  <c r="E13" i="25"/>
  <c r="F12" i="25"/>
  <c r="E12" i="25"/>
  <c r="F11" i="25"/>
  <c r="E11" i="25"/>
  <c r="F154" i="24" l="1"/>
  <c r="E154" i="24"/>
  <c r="F153" i="24"/>
  <c r="E153" i="24"/>
  <c r="F152" i="24"/>
  <c r="E152" i="24"/>
  <c r="F151" i="24"/>
  <c r="E151" i="24"/>
  <c r="F150" i="24"/>
  <c r="E150" i="24"/>
  <c r="F149" i="24"/>
  <c r="E149" i="24"/>
  <c r="F148" i="24"/>
  <c r="E148" i="24"/>
  <c r="F147" i="24"/>
  <c r="E147" i="24"/>
  <c r="F146" i="24"/>
  <c r="E146" i="24"/>
  <c r="F145" i="24"/>
  <c r="E145" i="24"/>
  <c r="F144" i="24"/>
  <c r="E144" i="24"/>
  <c r="F143" i="24"/>
  <c r="E143" i="24"/>
  <c r="F142" i="24"/>
  <c r="E142" i="24"/>
  <c r="F141" i="24"/>
  <c r="E141" i="24"/>
  <c r="H140" i="24"/>
  <c r="G140" i="24"/>
  <c r="F140" i="24"/>
  <c r="E140" i="24"/>
  <c r="H139" i="24"/>
  <c r="G139" i="24"/>
  <c r="F139" i="24"/>
  <c r="E139" i="24"/>
  <c r="H138" i="24"/>
  <c r="G138" i="24"/>
  <c r="F138" i="24"/>
  <c r="E138" i="24"/>
  <c r="H137" i="24"/>
  <c r="G137" i="24"/>
  <c r="F137" i="24"/>
  <c r="E137" i="24"/>
  <c r="H136" i="24"/>
  <c r="G136" i="24"/>
  <c r="F136" i="24"/>
  <c r="E136" i="24"/>
  <c r="H135" i="24"/>
  <c r="G135" i="24"/>
  <c r="F135" i="24"/>
  <c r="E135" i="24"/>
  <c r="F134" i="24"/>
  <c r="E134" i="24"/>
  <c r="F133" i="24"/>
  <c r="E133" i="24"/>
  <c r="F132" i="24"/>
  <c r="E132" i="24"/>
  <c r="F131" i="24"/>
  <c r="E131" i="24"/>
  <c r="F130" i="24"/>
  <c r="E130" i="24"/>
  <c r="F129" i="24"/>
  <c r="E129" i="24"/>
  <c r="F128" i="24"/>
  <c r="E128" i="24"/>
  <c r="F127" i="24"/>
  <c r="E127" i="24"/>
  <c r="F126" i="24"/>
  <c r="E126" i="24"/>
  <c r="F125" i="24"/>
  <c r="E125" i="24"/>
  <c r="F124" i="24"/>
  <c r="E124" i="24"/>
  <c r="F123" i="24"/>
  <c r="E123" i="24"/>
  <c r="F122" i="24"/>
  <c r="E122" i="24"/>
  <c r="F121" i="24"/>
  <c r="E121" i="24"/>
  <c r="F120" i="24"/>
  <c r="E120" i="24"/>
  <c r="F119" i="24"/>
  <c r="E119" i="24"/>
  <c r="F118" i="24"/>
  <c r="E118" i="24"/>
  <c r="F117" i="24"/>
  <c r="E117" i="24"/>
  <c r="F116" i="24"/>
  <c r="E116" i="24"/>
  <c r="F115" i="24"/>
  <c r="E115" i="24"/>
  <c r="F114" i="24"/>
  <c r="E114" i="24"/>
  <c r="F113" i="24"/>
  <c r="E113" i="24"/>
  <c r="F112" i="24"/>
  <c r="E112" i="24"/>
  <c r="F111" i="24"/>
  <c r="E111" i="24"/>
  <c r="F110" i="24"/>
  <c r="E110" i="24"/>
  <c r="F109" i="24"/>
  <c r="E109" i="24"/>
  <c r="F108" i="24"/>
  <c r="E108" i="24"/>
  <c r="F107" i="24"/>
  <c r="E107" i="24"/>
  <c r="F106" i="24"/>
  <c r="E106" i="24"/>
  <c r="F105" i="24"/>
  <c r="E105" i="24"/>
  <c r="F104" i="24"/>
  <c r="E104" i="24"/>
  <c r="F103" i="24"/>
  <c r="E103" i="24"/>
  <c r="F102" i="24"/>
  <c r="E102" i="24"/>
  <c r="F101" i="24"/>
  <c r="E101" i="24"/>
  <c r="F100" i="24"/>
  <c r="E100" i="24"/>
  <c r="F99" i="24"/>
  <c r="E99" i="24"/>
  <c r="F98" i="24"/>
  <c r="E98" i="24"/>
  <c r="F97" i="24"/>
  <c r="E97" i="24"/>
  <c r="F96" i="24"/>
  <c r="E96" i="24"/>
  <c r="F95" i="24"/>
  <c r="E95" i="24"/>
  <c r="F94" i="24"/>
  <c r="E94" i="24"/>
  <c r="F93" i="24"/>
  <c r="E93" i="24"/>
  <c r="F92" i="24"/>
  <c r="E92" i="24"/>
  <c r="F91" i="24"/>
  <c r="E91" i="24"/>
  <c r="F90" i="24"/>
  <c r="E90" i="24"/>
  <c r="F89" i="24"/>
  <c r="E89" i="24"/>
  <c r="F88" i="24"/>
  <c r="E88" i="24"/>
  <c r="F87" i="24"/>
  <c r="E87" i="24"/>
  <c r="F86" i="24"/>
  <c r="E86" i="24"/>
  <c r="F85" i="24"/>
  <c r="E85" i="24"/>
  <c r="F84" i="24"/>
  <c r="E84" i="24"/>
  <c r="F83" i="24"/>
  <c r="E83" i="24"/>
  <c r="F82" i="24"/>
  <c r="E82" i="24"/>
  <c r="F81" i="24"/>
  <c r="E81" i="24"/>
  <c r="F80" i="24"/>
  <c r="E80" i="24"/>
  <c r="F79" i="24"/>
  <c r="E79" i="24"/>
  <c r="F78" i="24"/>
  <c r="E78" i="24"/>
  <c r="F77" i="24"/>
  <c r="E77" i="24"/>
  <c r="F76" i="24"/>
  <c r="E76" i="24"/>
  <c r="F75" i="24"/>
  <c r="E75" i="24"/>
  <c r="F74" i="24"/>
  <c r="E74" i="24"/>
  <c r="F73" i="24"/>
  <c r="E73" i="24"/>
  <c r="F72" i="24"/>
  <c r="E72" i="24"/>
  <c r="F71" i="24"/>
  <c r="E71" i="24"/>
  <c r="F70" i="24"/>
  <c r="E70" i="24"/>
  <c r="F69" i="24"/>
  <c r="E69" i="24"/>
  <c r="F68" i="24"/>
  <c r="E68" i="24"/>
  <c r="F67" i="24"/>
  <c r="E67" i="24"/>
  <c r="F66" i="24"/>
  <c r="E66" i="24"/>
  <c r="F65" i="24"/>
  <c r="E65" i="24"/>
  <c r="F64" i="24"/>
  <c r="E64" i="24"/>
  <c r="F63" i="24"/>
  <c r="E63" i="24"/>
  <c r="F62" i="24"/>
  <c r="E62" i="24"/>
  <c r="F61" i="24"/>
  <c r="E61" i="24"/>
  <c r="F60" i="24"/>
  <c r="E60" i="24"/>
  <c r="F59" i="24"/>
  <c r="E59" i="24"/>
  <c r="F58" i="24"/>
  <c r="E58" i="24"/>
  <c r="F57" i="24"/>
  <c r="E57" i="24"/>
  <c r="F56" i="24"/>
  <c r="E56" i="24"/>
  <c r="F55" i="24"/>
  <c r="E55" i="24"/>
  <c r="F54" i="24"/>
  <c r="E54" i="24"/>
  <c r="F53" i="24"/>
  <c r="E53" i="24"/>
  <c r="F52" i="24"/>
  <c r="E52" i="24"/>
  <c r="F51" i="24"/>
  <c r="E51" i="24"/>
  <c r="F50" i="24"/>
  <c r="E50" i="24"/>
  <c r="F49" i="24"/>
  <c r="E49" i="24"/>
  <c r="F48" i="24"/>
  <c r="E48" i="24"/>
  <c r="F47" i="24"/>
  <c r="E47" i="24"/>
  <c r="F46" i="24"/>
  <c r="E46" i="24"/>
  <c r="F45" i="24"/>
  <c r="E45" i="24"/>
  <c r="F44" i="24"/>
  <c r="E44" i="24"/>
  <c r="F43" i="24"/>
  <c r="E43" i="24"/>
  <c r="F42" i="24"/>
  <c r="E42" i="24"/>
  <c r="F41" i="24"/>
  <c r="E41" i="24"/>
  <c r="F40" i="24"/>
  <c r="E40" i="24"/>
  <c r="F39" i="24"/>
  <c r="E39" i="24"/>
  <c r="F38" i="24"/>
  <c r="E38" i="24"/>
  <c r="F37" i="24"/>
  <c r="E37" i="24"/>
  <c r="F36" i="24"/>
  <c r="E36" i="24"/>
  <c r="F35" i="24"/>
  <c r="E35" i="24"/>
  <c r="F34" i="24"/>
  <c r="E34" i="24"/>
  <c r="F33" i="24"/>
  <c r="E33" i="24"/>
  <c r="F32" i="24"/>
  <c r="E32" i="24"/>
  <c r="F31" i="24"/>
  <c r="E31" i="24"/>
  <c r="F30" i="24"/>
  <c r="E30" i="24"/>
  <c r="F29" i="24"/>
  <c r="E29" i="24"/>
  <c r="F28" i="24"/>
  <c r="E28" i="24"/>
  <c r="F27" i="24"/>
  <c r="E27" i="24"/>
  <c r="F26" i="24"/>
  <c r="E26" i="24"/>
  <c r="F25" i="24"/>
  <c r="E25" i="24"/>
  <c r="F24" i="24"/>
  <c r="E24" i="24"/>
  <c r="F23" i="24"/>
  <c r="E23" i="24"/>
  <c r="F22" i="24"/>
  <c r="E22" i="24"/>
  <c r="F21" i="24"/>
  <c r="E21" i="24"/>
  <c r="F20" i="24"/>
  <c r="E20" i="24"/>
  <c r="F19" i="24"/>
  <c r="E19" i="24"/>
  <c r="F18" i="24"/>
  <c r="E18" i="24"/>
  <c r="F17" i="24"/>
  <c r="E17" i="24"/>
  <c r="F16" i="24"/>
  <c r="E16" i="24"/>
  <c r="F15" i="24"/>
  <c r="E15" i="24"/>
  <c r="F14" i="24"/>
  <c r="E14" i="24"/>
  <c r="F13" i="24"/>
  <c r="E13" i="24"/>
  <c r="F12" i="24"/>
  <c r="E12" i="24"/>
  <c r="F11" i="24"/>
  <c r="E11" i="24"/>
  <c r="F10" i="24"/>
  <c r="E10" i="24"/>
  <c r="F9" i="24"/>
  <c r="E9" i="24"/>
  <c r="F8" i="24"/>
  <c r="E8" i="24"/>
  <c r="A8" i="24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84" i="24" s="1"/>
  <c r="A85" i="24" s="1"/>
  <c r="A86" i="24" s="1"/>
  <c r="A87" i="24" s="1"/>
  <c r="A88" i="24" s="1"/>
  <c r="A89" i="24" s="1"/>
  <c r="A90" i="24" s="1"/>
  <c r="A91" i="24" s="1"/>
  <c r="A92" i="24" s="1"/>
  <c r="A93" i="24" s="1"/>
  <c r="A94" i="24" s="1"/>
  <c r="A95" i="24" s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F7" i="24"/>
  <c r="E7" i="24"/>
  <c r="E8" i="23" l="1"/>
  <c r="D8" i="23"/>
  <c r="E7" i="23"/>
  <c r="D7" i="23"/>
  <c r="A16" i="21" l="1"/>
  <c r="G15" i="21"/>
  <c r="F15" i="21"/>
  <c r="E15" i="21"/>
  <c r="D15" i="21"/>
  <c r="G12" i="21" l="1"/>
  <c r="F12" i="21"/>
  <c r="E12" i="21"/>
  <c r="D12" i="21"/>
  <c r="A12" i="21" l="1"/>
  <c r="A13" i="21" s="1"/>
  <c r="A14" i="21" s="1"/>
  <c r="A15" i="21" s="1"/>
  <c r="D26" i="13" l="1"/>
  <c r="E26" i="13"/>
  <c r="D17" i="21" l="1"/>
  <c r="E17" i="21"/>
  <c r="F17" i="21"/>
  <c r="G17" i="21"/>
  <c r="D18" i="21"/>
  <c r="E18" i="21"/>
  <c r="F18" i="21"/>
  <c r="G18" i="21"/>
  <c r="D19" i="21"/>
  <c r="E19" i="21"/>
  <c r="F19" i="21"/>
  <c r="G19" i="21"/>
  <c r="D20" i="21"/>
  <c r="E20" i="21"/>
  <c r="F20" i="21"/>
  <c r="G20" i="21"/>
  <c r="E35" i="21"/>
  <c r="D35" i="21"/>
  <c r="E34" i="21"/>
  <c r="D34" i="21"/>
  <c r="E33" i="21"/>
  <c r="D33" i="21"/>
  <c r="E32" i="21"/>
  <c r="D32" i="21"/>
  <c r="E31" i="21"/>
  <c r="D31" i="21"/>
  <c r="E30" i="21"/>
  <c r="D30" i="21"/>
  <c r="G28" i="21"/>
  <c r="F28" i="21"/>
  <c r="E28" i="21"/>
  <c r="D28" i="21"/>
  <c r="G27" i="21"/>
  <c r="F27" i="21"/>
  <c r="E27" i="21"/>
  <c r="D27" i="21"/>
  <c r="G26" i="21"/>
  <c r="F26" i="21"/>
  <c r="E26" i="21"/>
  <c r="D26" i="21"/>
  <c r="G25" i="21"/>
  <c r="F25" i="21"/>
  <c r="E25" i="21"/>
  <c r="D25" i="21"/>
  <c r="G24" i="21"/>
  <c r="F24" i="21"/>
  <c r="E24" i="21"/>
  <c r="D24" i="21"/>
  <c r="G23" i="21"/>
  <c r="F23" i="21"/>
  <c r="E23" i="21"/>
  <c r="D23" i="21"/>
  <c r="G22" i="21"/>
  <c r="F22" i="21"/>
  <c r="E22" i="21"/>
  <c r="D22" i="21"/>
  <c r="G21" i="21"/>
  <c r="F21" i="21"/>
  <c r="E21" i="21"/>
  <c r="D21" i="21"/>
  <c r="G14" i="21"/>
  <c r="F14" i="21"/>
  <c r="E14" i="21"/>
  <c r="D14" i="21"/>
  <c r="E13" i="21"/>
  <c r="D13" i="21"/>
  <c r="G11" i="21"/>
  <c r="F11" i="21"/>
  <c r="E11" i="21"/>
  <c r="D11" i="21"/>
  <c r="A11" i="21"/>
  <c r="A21" i="21" s="1"/>
  <c r="A22" i="21" s="1"/>
  <c r="A23" i="21" s="1"/>
  <c r="A24" i="21" s="1"/>
  <c r="A25" i="21" s="1"/>
  <c r="G10" i="21"/>
  <c r="F10" i="21"/>
  <c r="E10" i="21"/>
  <c r="D10" i="21"/>
  <c r="A26" i="21" l="1"/>
  <c r="A27" i="21" s="1"/>
  <c r="A28" i="21" s="1"/>
  <c r="A29" i="21" s="1"/>
  <c r="H97" i="17"/>
  <c r="G97" i="17"/>
  <c r="F97" i="17"/>
  <c r="E97" i="17"/>
  <c r="H96" i="17"/>
  <c r="G96" i="17"/>
  <c r="F96" i="17"/>
  <c r="E96" i="17"/>
  <c r="H95" i="17"/>
  <c r="G95" i="17"/>
  <c r="F95" i="17"/>
  <c r="E95" i="17"/>
  <c r="H94" i="17"/>
  <c r="G94" i="17"/>
  <c r="F94" i="17"/>
  <c r="E94" i="17"/>
  <c r="H93" i="17"/>
  <c r="G93" i="17"/>
  <c r="F93" i="17"/>
  <c r="E93" i="17"/>
  <c r="H92" i="17"/>
  <c r="G92" i="17"/>
  <c r="F92" i="17"/>
  <c r="E92" i="17"/>
  <c r="H90" i="17"/>
  <c r="G90" i="17"/>
  <c r="F90" i="17"/>
  <c r="E90" i="17"/>
  <c r="H89" i="17"/>
  <c r="G89" i="17"/>
  <c r="F89" i="17"/>
  <c r="E89" i="17"/>
  <c r="H88" i="17"/>
  <c r="G88" i="17"/>
  <c r="F88" i="17"/>
  <c r="E88" i="17"/>
  <c r="H87" i="17"/>
  <c r="G87" i="17"/>
  <c r="F87" i="17"/>
  <c r="E87" i="17"/>
  <c r="H85" i="17"/>
  <c r="G85" i="17"/>
  <c r="F85" i="17"/>
  <c r="E85" i="17"/>
  <c r="H84" i="17"/>
  <c r="G84" i="17"/>
  <c r="F84" i="17"/>
  <c r="E84" i="17"/>
  <c r="H82" i="17"/>
  <c r="G82" i="17"/>
  <c r="F82" i="17"/>
  <c r="E82" i="17"/>
  <c r="H81" i="17"/>
  <c r="G81" i="17"/>
  <c r="F81" i="17"/>
  <c r="E81" i="17"/>
  <c r="H80" i="17"/>
  <c r="G80" i="17"/>
  <c r="F80" i="17"/>
  <c r="E80" i="17"/>
  <c r="H79" i="17"/>
  <c r="G79" i="17"/>
  <c r="F79" i="17"/>
  <c r="E79" i="17"/>
  <c r="H78" i="17"/>
  <c r="G78" i="17"/>
  <c r="F78" i="17"/>
  <c r="E78" i="17"/>
  <c r="H77" i="17"/>
  <c r="G77" i="17"/>
  <c r="F77" i="17"/>
  <c r="E77" i="17"/>
  <c r="H76" i="17"/>
  <c r="G76" i="17"/>
  <c r="F76" i="17"/>
  <c r="E76" i="17"/>
  <c r="H75" i="17"/>
  <c r="G75" i="17"/>
  <c r="F75" i="17"/>
  <c r="E75" i="17"/>
  <c r="H74" i="17"/>
  <c r="G74" i="17"/>
  <c r="F74" i="17"/>
  <c r="E74" i="17"/>
  <c r="H73" i="17"/>
  <c r="G73" i="17"/>
  <c r="F73" i="17"/>
  <c r="E73" i="17"/>
  <c r="H72" i="17"/>
  <c r="G72" i="17"/>
  <c r="F72" i="17"/>
  <c r="E72" i="17"/>
  <c r="H71" i="17"/>
  <c r="G71" i="17"/>
  <c r="F71" i="17"/>
  <c r="E71" i="17"/>
  <c r="H70" i="17"/>
  <c r="G70" i="17"/>
  <c r="F70" i="17"/>
  <c r="E70" i="17"/>
  <c r="H69" i="17"/>
  <c r="G69" i="17"/>
  <c r="F69" i="17"/>
  <c r="E69" i="17"/>
  <c r="H68" i="17"/>
  <c r="G68" i="17"/>
  <c r="F68" i="17"/>
  <c r="E68" i="17"/>
  <c r="H67" i="17"/>
  <c r="G67" i="17"/>
  <c r="F67" i="17"/>
  <c r="E67" i="17"/>
  <c r="H66" i="17"/>
  <c r="G66" i="17"/>
  <c r="F66" i="17"/>
  <c r="E66" i="17"/>
  <c r="H65" i="17"/>
  <c r="G65" i="17"/>
  <c r="F65" i="17"/>
  <c r="E65" i="17"/>
  <c r="H64" i="17"/>
  <c r="G64" i="17"/>
  <c r="F64" i="17"/>
  <c r="E64" i="17"/>
  <c r="H63" i="17"/>
  <c r="G63" i="17"/>
  <c r="F63" i="17"/>
  <c r="E63" i="17"/>
  <c r="H62" i="17"/>
  <c r="G62" i="17"/>
  <c r="F62" i="17"/>
  <c r="E62" i="17"/>
  <c r="H61" i="17"/>
  <c r="G61" i="17"/>
  <c r="F61" i="17"/>
  <c r="E61" i="17"/>
  <c r="H60" i="17"/>
  <c r="G60" i="17"/>
  <c r="F60" i="17"/>
  <c r="E60" i="17"/>
  <c r="H59" i="17"/>
  <c r="G59" i="17"/>
  <c r="F59" i="17"/>
  <c r="E59" i="17"/>
  <c r="H58" i="17"/>
  <c r="G58" i="17"/>
  <c r="F58" i="17"/>
  <c r="E58" i="17"/>
  <c r="H57" i="17"/>
  <c r="G57" i="17"/>
  <c r="F57" i="17"/>
  <c r="E57" i="17"/>
  <c r="H56" i="17"/>
  <c r="G56" i="17"/>
  <c r="F56" i="17"/>
  <c r="E56" i="17"/>
  <c r="H55" i="17"/>
  <c r="G55" i="17"/>
  <c r="F55" i="17"/>
  <c r="E55" i="17"/>
  <c r="H54" i="17"/>
  <c r="G54" i="17"/>
  <c r="F54" i="17"/>
  <c r="E54" i="17"/>
  <c r="H53" i="17"/>
  <c r="G53" i="17"/>
  <c r="F53" i="17"/>
  <c r="E53" i="17"/>
  <c r="H51" i="17"/>
  <c r="G51" i="17"/>
  <c r="F51" i="17"/>
  <c r="E51" i="17"/>
  <c r="H50" i="17"/>
  <c r="G50" i="17"/>
  <c r="F50" i="17"/>
  <c r="E50" i="17"/>
  <c r="H49" i="17"/>
  <c r="G49" i="17"/>
  <c r="F49" i="17"/>
  <c r="E49" i="17"/>
  <c r="H48" i="17"/>
  <c r="G48" i="17"/>
  <c r="F48" i="17"/>
  <c r="E48" i="17"/>
  <c r="H47" i="17"/>
  <c r="G47" i="17"/>
  <c r="F47" i="17"/>
  <c r="E47" i="17"/>
  <c r="H46" i="17"/>
  <c r="G46" i="17"/>
  <c r="F46" i="17"/>
  <c r="E46" i="17"/>
  <c r="H45" i="17"/>
  <c r="G45" i="17"/>
  <c r="F45" i="17"/>
  <c r="E45" i="17"/>
  <c r="H44" i="17"/>
  <c r="G44" i="17"/>
  <c r="F44" i="17"/>
  <c r="E44" i="17"/>
  <c r="H43" i="17"/>
  <c r="G43" i="17"/>
  <c r="F43" i="17"/>
  <c r="E43" i="17"/>
  <c r="H42" i="17"/>
  <c r="G42" i="17"/>
  <c r="F42" i="17"/>
  <c r="E42" i="17"/>
  <c r="H41" i="17"/>
  <c r="G41" i="17"/>
  <c r="F41" i="17"/>
  <c r="E41" i="17"/>
  <c r="H40" i="17"/>
  <c r="G40" i="17"/>
  <c r="F40" i="17"/>
  <c r="E40" i="17"/>
  <c r="H39" i="17"/>
  <c r="G39" i="17"/>
  <c r="F39" i="17"/>
  <c r="E39" i="17"/>
  <c r="H38" i="17"/>
  <c r="G38" i="17"/>
  <c r="F38" i="17"/>
  <c r="E38" i="17"/>
  <c r="H37" i="17"/>
  <c r="G37" i="17"/>
  <c r="F37" i="17"/>
  <c r="E37" i="17"/>
  <c r="H36" i="17"/>
  <c r="G36" i="17"/>
  <c r="F36" i="17"/>
  <c r="E36" i="17"/>
  <c r="H35" i="17"/>
  <c r="G35" i="17"/>
  <c r="F35" i="17"/>
  <c r="E35" i="17"/>
  <c r="H34" i="17"/>
  <c r="G34" i="17"/>
  <c r="F34" i="17"/>
  <c r="E34" i="17"/>
  <c r="H33" i="17"/>
  <c r="G33" i="17"/>
  <c r="F33" i="17"/>
  <c r="E33" i="17"/>
  <c r="H32" i="17"/>
  <c r="G32" i="17"/>
  <c r="F32" i="17"/>
  <c r="E32" i="17"/>
  <c r="H31" i="17"/>
  <c r="G31" i="17"/>
  <c r="F31" i="17"/>
  <c r="E31" i="17"/>
  <c r="H30" i="17"/>
  <c r="G30" i="17"/>
  <c r="F30" i="17"/>
  <c r="E30" i="17"/>
  <c r="H29" i="17"/>
  <c r="G29" i="17"/>
  <c r="F29" i="17"/>
  <c r="E29" i="17"/>
  <c r="H28" i="17"/>
  <c r="G28" i="17"/>
  <c r="F28" i="17"/>
  <c r="E28" i="17"/>
  <c r="H27" i="17"/>
  <c r="G27" i="17"/>
  <c r="F27" i="17"/>
  <c r="E27" i="17"/>
  <c r="H26" i="17"/>
  <c r="G26" i="17"/>
  <c r="F26" i="17"/>
  <c r="E26" i="17"/>
  <c r="H25" i="17"/>
  <c r="G25" i="17"/>
  <c r="F25" i="17"/>
  <c r="E25" i="17"/>
  <c r="H24" i="17"/>
  <c r="G24" i="17"/>
  <c r="F24" i="17"/>
  <c r="E24" i="17"/>
  <c r="H23" i="17"/>
  <c r="G23" i="17"/>
  <c r="F23" i="17"/>
  <c r="E23" i="17"/>
  <c r="H22" i="17"/>
  <c r="G22" i="17"/>
  <c r="F22" i="17"/>
  <c r="E22" i="17"/>
  <c r="H21" i="17"/>
  <c r="G21" i="17"/>
  <c r="F21" i="17"/>
  <c r="E21" i="17"/>
  <c r="H20" i="17"/>
  <c r="G20" i="17"/>
  <c r="F20" i="17"/>
  <c r="E20" i="17"/>
  <c r="H19" i="17"/>
  <c r="G19" i="17"/>
  <c r="F19" i="17"/>
  <c r="E19" i="17"/>
  <c r="H18" i="17"/>
  <c r="G18" i="17"/>
  <c r="F18" i="17"/>
  <c r="E18" i="17"/>
  <c r="H17" i="17"/>
  <c r="G17" i="17"/>
  <c r="F17" i="17"/>
  <c r="E17" i="17"/>
  <c r="H16" i="17"/>
  <c r="G16" i="17"/>
  <c r="F16" i="17"/>
  <c r="E16" i="17"/>
  <c r="H15" i="17"/>
  <c r="G15" i="17"/>
  <c r="F15" i="17"/>
  <c r="E15" i="17"/>
  <c r="E9" i="17"/>
  <c r="F9" i="17"/>
  <c r="G9" i="17"/>
  <c r="H9" i="17"/>
  <c r="E10" i="17"/>
  <c r="F10" i="17"/>
  <c r="G10" i="17"/>
  <c r="H10" i="17"/>
  <c r="E11" i="17"/>
  <c r="F11" i="17"/>
  <c r="G11" i="17"/>
  <c r="H11" i="17"/>
  <c r="E12" i="17"/>
  <c r="F12" i="17"/>
  <c r="G12" i="17"/>
  <c r="H12" i="17"/>
  <c r="E13" i="17"/>
  <c r="F13" i="17"/>
  <c r="G13" i="17"/>
  <c r="H13" i="17"/>
  <c r="H8" i="17"/>
  <c r="G8" i="17"/>
  <c r="F8" i="17"/>
  <c r="E8" i="17"/>
  <c r="G9" i="20" l="1"/>
  <c r="G11" i="20"/>
  <c r="F11" i="20"/>
  <c r="E11" i="20"/>
  <c r="D11" i="20"/>
  <c r="G10" i="20"/>
  <c r="F10" i="20"/>
  <c r="E10" i="20"/>
  <c r="D10" i="20"/>
  <c r="E9" i="20" l="1"/>
  <c r="D9" i="20"/>
  <c r="F9" i="20"/>
  <c r="I29" i="18" l="1"/>
  <c r="H29" i="18"/>
  <c r="G29" i="18"/>
  <c r="F29" i="18"/>
  <c r="I28" i="18"/>
  <c r="H28" i="18"/>
  <c r="G28" i="18"/>
  <c r="F28" i="18"/>
  <c r="I26" i="18"/>
  <c r="H26" i="18"/>
  <c r="G26" i="18"/>
  <c r="F26" i="18"/>
  <c r="I25" i="18"/>
  <c r="H25" i="18"/>
  <c r="G25" i="18"/>
  <c r="F25" i="18"/>
  <c r="I24" i="18"/>
  <c r="H24" i="18"/>
  <c r="G24" i="18"/>
  <c r="F24" i="18"/>
  <c r="I23" i="18"/>
  <c r="H23" i="18"/>
  <c r="G23" i="18"/>
  <c r="F23" i="18"/>
  <c r="I22" i="18"/>
  <c r="H22" i="18"/>
  <c r="G22" i="18"/>
  <c r="F22" i="18"/>
  <c r="I21" i="18"/>
  <c r="H21" i="18"/>
  <c r="G21" i="18"/>
  <c r="F21" i="18"/>
  <c r="G19" i="18"/>
  <c r="F19" i="18"/>
  <c r="G18" i="18"/>
  <c r="F18" i="18"/>
  <c r="G17" i="18"/>
  <c r="F17" i="18"/>
  <c r="G16" i="18"/>
  <c r="F16" i="18"/>
  <c r="G15" i="18"/>
  <c r="F15" i="18"/>
  <c r="G14" i="18"/>
  <c r="F14" i="18"/>
  <c r="G13" i="18"/>
  <c r="F13" i="18"/>
  <c r="G12" i="18"/>
  <c r="F12" i="18"/>
  <c r="G11" i="18"/>
  <c r="F11" i="18"/>
  <c r="G10" i="18"/>
  <c r="F10" i="18"/>
  <c r="G9" i="18"/>
  <c r="F9" i="18"/>
  <c r="A93" i="17" l="1"/>
  <c r="A94" i="17" s="1"/>
  <c r="A95" i="17" s="1"/>
  <c r="A96" i="17" s="1"/>
  <c r="A97" i="17" s="1"/>
  <c r="A88" i="17"/>
  <c r="A89" i="17" s="1"/>
  <c r="A90" i="17" s="1"/>
  <c r="A54" i="17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16" i="17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9" i="17"/>
  <c r="A10" i="17" s="1"/>
  <c r="A11" i="17" s="1"/>
  <c r="A12" i="17" s="1"/>
  <c r="A13" i="17" s="1"/>
  <c r="D25" i="13" l="1"/>
  <c r="E25" i="13"/>
  <c r="D32" i="13" l="1"/>
  <c r="E32" i="13"/>
  <c r="D13" i="13" l="1"/>
  <c r="E13" i="13"/>
  <c r="D16" i="13" l="1"/>
  <c r="E16" i="13"/>
  <c r="E59" i="13"/>
  <c r="D59" i="13"/>
  <c r="E58" i="13"/>
  <c r="D58" i="13"/>
  <c r="E57" i="13"/>
  <c r="D57" i="13"/>
  <c r="E56" i="13"/>
  <c r="D56" i="13"/>
  <c r="E55" i="13"/>
  <c r="D55" i="13"/>
  <c r="E54" i="13"/>
  <c r="D54" i="13"/>
  <c r="E53" i="13"/>
  <c r="D53" i="13"/>
  <c r="E52" i="13"/>
  <c r="D52" i="13"/>
  <c r="E51" i="13"/>
  <c r="D51" i="13"/>
  <c r="E50" i="13"/>
  <c r="D50" i="13"/>
  <c r="E49" i="13"/>
  <c r="D49" i="13"/>
  <c r="E48" i="13"/>
  <c r="D48" i="13"/>
  <c r="E47" i="13"/>
  <c r="D47" i="13"/>
  <c r="E46" i="13"/>
  <c r="D46" i="13"/>
  <c r="E45" i="13"/>
  <c r="D45" i="13"/>
  <c r="E44" i="13"/>
  <c r="D44" i="13"/>
  <c r="E43" i="13"/>
  <c r="D43" i="13"/>
  <c r="E42" i="13"/>
  <c r="D42" i="13"/>
  <c r="E41" i="13"/>
  <c r="D41" i="13"/>
  <c r="E40" i="13"/>
  <c r="D40" i="13"/>
  <c r="E39" i="13"/>
  <c r="D39" i="13"/>
  <c r="E38" i="13"/>
  <c r="D38" i="13"/>
  <c r="E37" i="13"/>
  <c r="D37" i="13"/>
  <c r="E36" i="13"/>
  <c r="D36" i="13"/>
  <c r="E35" i="13"/>
  <c r="D35" i="13"/>
  <c r="E34" i="13"/>
  <c r="D34" i="13"/>
  <c r="E33" i="13"/>
  <c r="D33" i="13"/>
  <c r="E31" i="13"/>
  <c r="D31" i="13"/>
  <c r="E30" i="13"/>
  <c r="D30" i="13"/>
  <c r="E29" i="13"/>
  <c r="D29" i="13"/>
  <c r="E28" i="13"/>
  <c r="D28" i="13"/>
  <c r="E27" i="13"/>
  <c r="D27" i="13"/>
  <c r="E24" i="13"/>
  <c r="D24" i="13"/>
  <c r="E23" i="13"/>
  <c r="D23" i="13"/>
  <c r="E22" i="13"/>
  <c r="D22" i="13"/>
  <c r="E21" i="13"/>
  <c r="D21" i="13"/>
  <c r="E20" i="13"/>
  <c r="D20" i="13"/>
  <c r="E19" i="13"/>
  <c r="D19" i="13"/>
  <c r="E18" i="13"/>
  <c r="D18" i="13"/>
  <c r="E17" i="13"/>
  <c r="D17" i="13"/>
  <c r="E15" i="13"/>
  <c r="D15" i="13"/>
  <c r="E14" i="13"/>
  <c r="D14" i="13"/>
  <c r="E12" i="13"/>
  <c r="D12" i="13"/>
  <c r="E11" i="13"/>
  <c r="D11" i="13"/>
  <c r="E10" i="13"/>
  <c r="D10" i="13"/>
  <c r="E9" i="13"/>
  <c r="D9" i="13"/>
  <c r="E8" i="13"/>
  <c r="D8" i="13"/>
  <c r="E7" i="13"/>
  <c r="D7" i="13"/>
  <c r="A7" i="13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E6" i="13"/>
  <c r="D6" i="13"/>
  <c r="A26" i="13" l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G25" i="12" l="1"/>
  <c r="F25" i="12"/>
  <c r="E25" i="12"/>
  <c r="D25" i="12"/>
  <c r="G24" i="12"/>
  <c r="F24" i="12"/>
  <c r="E24" i="12"/>
  <c r="D24" i="12"/>
  <c r="G23" i="12"/>
  <c r="F23" i="12"/>
  <c r="E23" i="12"/>
  <c r="D23" i="12"/>
  <c r="G22" i="12"/>
  <c r="F22" i="12"/>
  <c r="E22" i="12"/>
  <c r="D22" i="12"/>
  <c r="G21" i="12"/>
  <c r="F21" i="12"/>
  <c r="E21" i="12"/>
  <c r="D21" i="12"/>
  <c r="G20" i="12"/>
  <c r="F20" i="12"/>
  <c r="E20" i="12"/>
  <c r="D20" i="12"/>
  <c r="G19" i="12"/>
  <c r="F19" i="12"/>
  <c r="E19" i="12"/>
  <c r="D19" i="12"/>
  <c r="G17" i="12"/>
  <c r="F17" i="12"/>
  <c r="E17" i="12"/>
  <c r="D17" i="12"/>
  <c r="G16" i="12"/>
  <c r="F16" i="12"/>
  <c r="E16" i="12"/>
  <c r="D16" i="12"/>
  <c r="G15" i="12"/>
  <c r="F15" i="12"/>
  <c r="E15" i="12"/>
  <c r="D15" i="12"/>
  <c r="G14" i="12"/>
  <c r="F14" i="12"/>
  <c r="E14" i="12"/>
  <c r="D14" i="12"/>
  <c r="G13" i="12"/>
  <c r="F13" i="12"/>
  <c r="E13" i="12"/>
  <c r="D13" i="12"/>
  <c r="G12" i="12"/>
  <c r="F12" i="12"/>
  <c r="E12" i="12"/>
  <c r="D12" i="12"/>
  <c r="G11" i="12"/>
  <c r="F11" i="12"/>
  <c r="E11" i="12"/>
  <c r="D11" i="12"/>
  <c r="G10" i="12"/>
  <c r="F10" i="12"/>
  <c r="E10" i="12"/>
  <c r="D10" i="12"/>
  <c r="A10" i="12"/>
  <c r="A11" i="12" s="1"/>
  <c r="A12" i="12" s="1"/>
  <c r="A13" i="12" s="1"/>
  <c r="A14" i="12" s="1"/>
  <c r="A15" i="12" s="1"/>
  <c r="A16" i="12" s="1"/>
  <c r="A17" i="12" s="1"/>
  <c r="G9" i="12"/>
  <c r="F9" i="12"/>
  <c r="E9" i="12"/>
  <c r="D9" i="12"/>
  <c r="A37" i="13" l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</calcChain>
</file>

<file path=xl/sharedStrings.xml><?xml version="1.0" encoding="utf-8"?>
<sst xmlns="http://schemas.openxmlformats.org/spreadsheetml/2006/main" count="2146" uniqueCount="1167">
  <si>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</si>
  <si>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</si>
  <si>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</si>
  <si>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</si>
  <si>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</si>
  <si>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</si>
  <si>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</si>
  <si>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</si>
  <si>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Велоэргометрия</t>
  </si>
  <si>
    <t>Иммунологические исследования методом проточной цитометрии и хемилюминисценции</t>
  </si>
  <si>
    <t>Ирригоскопия</t>
  </si>
  <si>
    <t>Исследование гормонов</t>
  </si>
  <si>
    <t>ИФА-диагностика</t>
  </si>
  <si>
    <t>Компьютерная аудиометрия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</si>
  <si>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</si>
  <si>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</si>
  <si>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</si>
  <si>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</si>
  <si>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</si>
  <si>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</si>
  <si>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</si>
  <si>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</si>
  <si>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</si>
  <si>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</si>
  <si>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Спирография</t>
  </si>
  <si>
    <t>Суточное мониторирование артериального давления (СМАД)</t>
  </si>
  <si>
    <t xml:space="preserve">Сцинтиграфия </t>
  </si>
  <si>
    <t>УЗИ-диагностика</t>
  </si>
  <si>
    <t>Ультразвуковая эндоскопия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</si>
  <si>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</si>
  <si>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</si>
  <si>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</si>
  <si>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</si>
  <si>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Эластография</t>
  </si>
  <si>
    <t>Электромиография</t>
  </si>
  <si>
    <t>Эндоскопические методы исследования</t>
  </si>
  <si>
    <t>Пункционная биопсия щитовидной железы</t>
  </si>
  <si>
    <t>х</t>
  </si>
  <si>
    <t>Виды лечения</t>
  </si>
  <si>
    <t>Ортовольтная рентгенотерапия, сеанс лечения</t>
  </si>
  <si>
    <t>Амбулаторная дистанционная лучевая терапия, сеанс лечения</t>
  </si>
  <si>
    <t>Электроэнцефалография (ЭЭГ)</t>
  </si>
  <si>
    <t>Реоэнцефалография (РЭГ)</t>
  </si>
  <si>
    <t>Виды диагностических услуг</t>
  </si>
  <si>
    <t>Наименование</t>
  </si>
  <si>
    <t>X</t>
  </si>
  <si>
    <t>1 условная единица трудоемкости в стоматологии</t>
  </si>
  <si>
    <t xml:space="preserve">Посещение центра здоровья для динамического наблюдения </t>
  </si>
  <si>
    <t>Посещение центра здоровья для  проведения комплексного обследования</t>
  </si>
  <si>
    <t>Обращение в связи с заболеванием</t>
  </si>
  <si>
    <t>Позитронно-эмиссионная компьютерная томография</t>
  </si>
  <si>
    <t xml:space="preserve">Тарифы на отдельные медицинские услуги </t>
  </si>
  <si>
    <t>Посещение врачей приемных отделений при оказании медицинской помощи пациентам, не нуждающимся в оказании стационарной помощи</t>
  </si>
  <si>
    <t>Радионуклидные исследования</t>
  </si>
  <si>
    <t xml:space="preserve"> 1 группы</t>
  </si>
  <si>
    <t xml:space="preserve"> 2 группы</t>
  </si>
  <si>
    <t xml:space="preserve"> 3 группы</t>
  </si>
  <si>
    <t xml:space="preserve"> 4 группы</t>
  </si>
  <si>
    <t>Амбулаторно-поликлиническая помощь в консультативно-диагностических центрах (отделениях):</t>
  </si>
  <si>
    <t>Видеоколоноскопия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</si>
  <si>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</si>
  <si>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</si>
  <si>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</si>
  <si>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</si>
  <si>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</si>
  <si>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</si>
  <si>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Разовые посещения в связи с заболеванием</t>
  </si>
  <si>
    <t>разовые посещения в связи с заболеванием</t>
  </si>
  <si>
    <t>Посещения с другими целями (патронаж, выдача справок и иных медицинских документов и др.)</t>
  </si>
  <si>
    <t>Разовые посещения с применением передвижных форм предоставления медицинских услуг на базе водных транспортных средств</t>
  </si>
  <si>
    <t>посещения с иными целями медицинских работников, имеющих среднее медцинское образование, ведущих самостоятельный прием</t>
  </si>
  <si>
    <t>посещения с другими целями (патронаж, выдача справок и иных медицинских документов и др.)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</si>
  <si>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</si>
  <si>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EGFR в биопсийном (операционном) материале</t>
  </si>
  <si>
    <t>Патолого-анатомическое 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</si>
  <si>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</si>
  <si>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</si>
  <si>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</si>
  <si>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</si>
  <si>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Молекулярно-генетическое исследование мутаций в гене BRAF в биопсийном (операционном) материале</t>
  </si>
  <si>
    <t>Рентгеноскопия желудка и двенадцатиперстной кишки</t>
  </si>
  <si>
    <t>Биопсия (мультифокальная) предстательной железы трансректальная пункционная под контролем ультразвукового исследования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</si>
  <si>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</si>
  <si>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>Патолого-анатомическое исследование биопсийного (операционного) материала с применением иммуногистохимических методов</t>
  </si>
  <si>
    <t>Определение коронавируса COVID-19 в мазках со слизистой оболочки носо- и ротоглотки методом ПЦР</t>
  </si>
  <si>
    <t xml:space="preserve">№ </t>
  </si>
  <si>
    <t>Тарифы на медицинские услуги, руб.</t>
  </si>
  <si>
    <t>КД=1,4</t>
  </si>
  <si>
    <t>КД=1,68</t>
  </si>
  <si>
    <t>КД=2,23</t>
  </si>
  <si>
    <t>КД=2,57</t>
  </si>
  <si>
    <t>Бронхоскопия</t>
  </si>
  <si>
    <t>Эзофагогастродуоденоскопия</t>
  </si>
  <si>
    <t>Ректосигмоидоскопия</t>
  </si>
  <si>
    <t>Таблица № 1.2</t>
  </si>
  <si>
    <t xml:space="preserve">к Приложению № 9
</t>
  </si>
  <si>
    <t>Тарифы на оказание медицинской
помощи по профилю «Медицинская реабилитация» в амбулаторных условиях</t>
  </si>
  <si>
    <t>Обращения по заболеванию по профилю "медицинская реабилитация" пациентов с заболеваниями центральной нервной системы (1 балл по ШРМ)</t>
  </si>
  <si>
    <t>Обращения по заболеванию по профилю "медицинская реабилитация" пациентов с заболеваниями центральной нервной системы (2 балла по ШРМ)</t>
  </si>
  <si>
    <t>Обращения по заболеванию по профилю "медицинская реабилитация" пациентов с заболеваниями центральной нервной системы (3 балла по ШРМ)</t>
  </si>
  <si>
    <t>Обращения по заболеванию по профилю "медицинская реабилитация" (кардиология 1 балл по ШРМ)</t>
  </si>
  <si>
    <t>Обращения по заболеванию по профилю "медицинская реабилитация" (кардиология 2 балла по ШРМ)</t>
  </si>
  <si>
    <t>Обращения по заболеванию по профилю "медицинская реабилитация" (кардиология 3 балла по ШРМ)</t>
  </si>
  <si>
    <t>Обращения по заболеванию по профилю "медицинская реабилитация" при других соматических заболеваниях (1 балл по ШРМ)</t>
  </si>
  <si>
    <t>Обращения по заболеванию по профилю "медицинская реабилитация" при других соматических заболеваниях (2 балла по ШРМ)</t>
  </si>
  <si>
    <t>Обращения по заболеванию по профилю "медицинская реабилитация" при других соматических заболеванияx (3 балла по ШРМ)</t>
  </si>
  <si>
    <t>Обращения по заболеванию по профилю "медицинская реабилитация" детей с поражениями центральной нервной системы</t>
  </si>
  <si>
    <t>Обращения по заболеванию по профилю "медицинская реабилитация" после перенесенной коронавирусной инфекции COVID-19 (1 балл по ШРМ)</t>
  </si>
  <si>
    <t>Обращения по заболеванию по профилю "медицинская реабилитация" после перенесенной коронавирусной инфекции COVID-19 (2 балла по ШРМ)</t>
  </si>
  <si>
    <t>Обращения по заболеванию по профилю "медицинская реабилитация" после перенесенной коронавирусной инфекции COVID-19 (3 балла по ШРМ)</t>
  </si>
  <si>
    <t>Медицинская реабилитация пациентов с заболеваниями опорно-двигательного аппарата и периферической нервной системы (1 балл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</si>
  <si>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</si>
  <si>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</si>
  <si>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Посещение в неотложной форме</t>
  </si>
  <si>
    <t>Посещение в неотложной форме в травмпункте</t>
  </si>
  <si>
    <t>Посещения с другими целями (врача или среднего персонала) при проведении медицинского осмотра перед проведением профилактических прививок против новой коронавирусной инфекции (COVID-19)</t>
  </si>
  <si>
    <t>Молекулярно-генетическое исследование
гена ALK методом флюоресцентной
гибридизации in situ (FISH)</t>
  </si>
  <si>
    <t>Молекулярно-генетическое исследование транслокаций гена ROS1</t>
  </si>
  <si>
    <t>Молекулярно-генетическое исследование мутаций в гене c-KIT в биопсийном (операционном) материале</t>
  </si>
  <si>
    <t>Таблица № 2.1                                    
к Приложению № 9</t>
  </si>
  <si>
    <t>Тарифы по диагностическим услугам, руб.</t>
  </si>
  <si>
    <t>Биопсия лимфатического узла под контролем ультразвукового исследования</t>
  </si>
  <si>
    <t>Биопсия печени под контролем ультразвукового исследования</t>
  </si>
  <si>
    <t>Выявление антигена SARS-CoV-2 с применением иммунохроматографических методов (ИХА)  в диагностических центрах  (в случаях выявления патологии легких при проведении КТ ОГК)*</t>
  </si>
  <si>
    <t>Микробиологическое (культуральное) исследование мокроты на аэробные и факультативно-анаэробные микроорганизмы**</t>
  </si>
  <si>
    <t>Микробиологическое (культуральное) исследование мокроты на грибы (дрожжевые и мицелиальные)**</t>
  </si>
  <si>
    <t>Неполная комплексная медицинская услуга для определения в специализированном КББ показаний к применению ЭКО у женщин (молекулярно-биологические исследования по результатам лечения)</t>
  </si>
  <si>
    <t>Пункция новообразования молочной железы прицельная пункционная под контролем ультразукового исследования</t>
  </si>
  <si>
    <t>Скрининговое УЗИ при сроке беременности 11-14 неделя по оценке антенатального развития плода</t>
  </si>
  <si>
    <t>Скрининговое УЗИ при сроке беременности 19-21 недели по оценке антенатального развития плода</t>
  </si>
  <si>
    <t>Трепанбиопсия опухолей наружных локализаций, лимфатических узлов под визуальным контролем</t>
  </si>
  <si>
    <t>Экспертное УЗИ беременных</t>
  </si>
  <si>
    <t xml:space="preserve">* за исключением случаев ИХА, проводимых в диагностических  амбулаторных подразделениях  стационарных  медицинских организаций пациентам, госпитализированным  в стационар той же медицинской организации в течение 48 часов после проведения ИХА.
**для обследования пациентов с муковисцидозом в амбулаторных условиях.
</t>
  </si>
  <si>
    <t>Исследование уровня лекарственных препаратов в крови (циклоспорин А, такролимус, эверолимус)</t>
  </si>
  <si>
    <t>Жидкостное цитологическое исследование микропрепарата шейки матки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</si>
  <si>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</si>
  <si>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Таблица № 2.2                                    
к Приложению № 9</t>
  </si>
  <si>
    <t>Тарифы на диагностические услуги при оказании амбулаторно-поликлинической помощи (продолжение)</t>
  </si>
  <si>
    <t>Код услуги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</si>
  <si>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</si>
  <si>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</si>
  <si>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</si>
  <si>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</si>
  <si>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</si>
  <si>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</si>
  <si>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</si>
  <si>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</si>
  <si>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</si>
  <si>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</si>
  <si>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</si>
  <si>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</si>
  <si>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</si>
  <si>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</si>
  <si>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A06.03.001.002</t>
  </si>
  <si>
    <t>Рентгенография скуловой кости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</si>
  <si>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</si>
  <si>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</si>
  <si>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</si>
  <si>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</si>
  <si>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</si>
  <si>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</si>
  <si>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</si>
  <si>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</si>
  <si>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</si>
  <si>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</si>
  <si>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</si>
  <si>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</si>
  <si>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</si>
  <si>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</si>
  <si>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</si>
  <si>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</si>
  <si>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</si>
  <si>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</si>
  <si>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</si>
  <si>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</si>
  <si>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</si>
  <si>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</si>
  <si>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</si>
  <si>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</si>
  <si>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</si>
  <si>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</si>
  <si>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</si>
  <si>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</si>
  <si>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</si>
  <si>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</si>
  <si>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</si>
  <si>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</si>
  <si>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</si>
  <si>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</si>
  <si>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</si>
  <si>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</si>
  <si>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</si>
  <si>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</si>
  <si>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</si>
  <si>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</si>
  <si>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</si>
  <si>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</si>
  <si>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</si>
  <si>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</si>
  <si>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</si>
  <si>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</si>
  <si>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</si>
  <si>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</si>
  <si>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</si>
  <si>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</si>
  <si>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</si>
  <si>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</si>
  <si>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</si>
  <si>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</si>
  <si>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</si>
  <si>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</si>
  <si>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</si>
  <si>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</si>
  <si>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</si>
  <si>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</si>
  <si>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</si>
  <si>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</si>
  <si>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</si>
  <si>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</si>
  <si>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</si>
  <si>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</si>
  <si>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</si>
  <si>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</si>
  <si>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</si>
  <si>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</si>
  <si>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</si>
  <si>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</si>
  <si>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</si>
  <si>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</si>
  <si>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</si>
  <si>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</si>
  <si>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</si>
  <si>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</si>
  <si>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</si>
  <si>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</si>
  <si>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</si>
  <si>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</si>
  <si>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</si>
  <si>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</si>
  <si>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</si>
  <si>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</si>
  <si>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</si>
  <si>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</si>
  <si>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</si>
  <si>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</si>
  <si>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</si>
  <si>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</si>
  <si>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</si>
  <si>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</si>
  <si>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</si>
  <si>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</si>
  <si>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</si>
  <si>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</si>
  <si>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</si>
  <si>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</si>
  <si>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</si>
  <si>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</si>
  <si>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A06.03.053.001</t>
  </si>
  <si>
    <t>Рентгенография стопы с функциональной нагрузкой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</si>
  <si>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</si>
  <si>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</si>
  <si>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</si>
  <si>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</si>
  <si>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</si>
  <si>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</si>
  <si>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</si>
  <si>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</si>
  <si>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</si>
  <si>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</si>
  <si>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</si>
  <si>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</si>
  <si>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</t>
  </si>
  <si>
    <t>Рентгеноденситометрия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</si>
  <si>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</si>
  <si>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</si>
  <si>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</si>
  <si>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</si>
  <si>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A06.03.063</t>
  </si>
  <si>
    <t>Рентгеноскопия позвоночника</t>
  </si>
  <si>
    <t>A06.03.064</t>
  </si>
  <si>
    <t>Рентгеноскопия черепа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</si>
  <si>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</si>
  <si>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</si>
  <si>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</si>
  <si>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</si>
  <si>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</si>
  <si>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</si>
  <si>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</si>
  <si>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</si>
  <si>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</si>
  <si>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</si>
  <si>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</si>
  <si>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</si>
  <si>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</si>
  <si>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</si>
  <si>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</si>
  <si>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</si>
  <si>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</si>
  <si>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</si>
  <si>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</si>
  <si>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</si>
  <si>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A06.06.005</t>
  </si>
  <si>
    <t>Лимфорентгенография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</si>
  <si>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</si>
  <si>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</si>
  <si>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</si>
  <si>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</si>
  <si>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</si>
  <si>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</si>
  <si>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</si>
  <si>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</si>
  <si>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A06.08.001</t>
  </si>
  <si>
    <t>Рентгенография носоглотки</t>
  </si>
  <si>
    <t>A06.08.001.001</t>
  </si>
  <si>
    <t>Рентгенография глотки с контрастированием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</si>
  <si>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</si>
  <si>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</si>
  <si>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</si>
  <si>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</si>
  <si>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</si>
  <si>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</si>
  <si>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</si>
  <si>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</si>
  <si>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</si>
  <si>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</si>
  <si>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</si>
  <si>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</si>
  <si>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</si>
  <si>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</si>
  <si>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</si>
  <si>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</si>
  <si>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A06.09.006</t>
  </si>
  <si>
    <t>Флюорография легких</t>
  </si>
  <si>
    <t>A06.09.006.001</t>
  </si>
  <si>
    <t>Флюорография легких цифровая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</si>
  <si>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</si>
  <si>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</si>
  <si>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</si>
  <si>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</si>
  <si>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</si>
  <si>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</si>
  <si>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</si>
  <si>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</si>
  <si>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</si>
  <si>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</si>
  <si>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A06.10.004</t>
  </si>
  <si>
    <t>Рентгенография перикарда</t>
  </si>
  <si>
    <t>A06.11.001</t>
  </si>
  <si>
    <t>Рентгенография средостения</t>
  </si>
  <si>
    <t>A06.12.001</t>
  </si>
  <si>
    <t>Рентгенография аорты</t>
  </si>
  <si>
    <t>A06.14.001</t>
  </si>
  <si>
    <t>Рентгенография желчного пузыря</t>
  </si>
  <si>
    <t>A06.14.002</t>
  </si>
  <si>
    <t>Рентгенография печени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</si>
  <si>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</si>
  <si>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</si>
  <si>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</si>
  <si>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</si>
  <si>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</si>
  <si>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Рентгеноскопия пищевода с контрастированием</t>
  </si>
  <si>
    <t>A06.16.001.003</t>
  </si>
  <si>
    <t>Рентгенография пищевода с двойным контрастированием</t>
  </si>
  <si>
    <t>A06.16.003</t>
  </si>
  <si>
    <t>Рентгенография пищеводного отверстия диафрагмы</t>
  </si>
  <si>
    <t>A06.16.003.001</t>
  </si>
  <si>
    <t>Рентгеноскопия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</si>
  <si>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</si>
  <si>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</si>
  <si>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</si>
  <si>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</si>
  <si>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A06.16.007</t>
  </si>
  <si>
    <t>A06.16.008</t>
  </si>
  <si>
    <t>Рентгеноскопия желудка и двенадцатиперстной кишки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</si>
  <si>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</si>
  <si>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</si>
  <si>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</si>
  <si>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конртрастного вещества по желудку, тонкой и ободочной кишке</t>
  </si>
  <si>
    <t>A06.17.003</t>
  </si>
  <si>
    <t>Рентгенография тонкой кишки с контрастированием</t>
  </si>
  <si>
    <t>A06.17.005</t>
  </si>
  <si>
    <t>Рентгеноскопия тонкой кишки</t>
  </si>
  <si>
    <t>A06.17.008</t>
  </si>
  <si>
    <t>Рентгенография тонкой кишки через илеостому</t>
  </si>
  <si>
    <t>A06.18.001</t>
  </si>
  <si>
    <t>A06.18.003</t>
  </si>
  <si>
    <t>Ирригография</t>
  </si>
  <si>
    <t>A06.18.006</t>
  </si>
  <si>
    <t>Рентгенологическое исследование эвакуаторной функции кишки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</si>
  <si>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</si>
  <si>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</si>
  <si>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</si>
  <si>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</si>
  <si>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A06.20.004</t>
  </si>
  <si>
    <t>Маммография</t>
  </si>
  <si>
    <t>A06.20.004.001</t>
  </si>
  <si>
    <t>Обзорная рентгенография молочной железы в одной проекции</t>
  </si>
  <si>
    <t>A06.20.004.002</t>
  </si>
  <si>
    <t>Прицельная рентгенография молочной железы</t>
  </si>
  <si>
    <t>A06.20.004.003</t>
  </si>
  <si>
    <t>Рентгенография молочной железы с разметкой удаленного сектора</t>
  </si>
  <si>
    <t>A06.20.004.005</t>
  </si>
  <si>
    <t>Рентгенография с разметкой серии срезов сектора молочной железы</t>
  </si>
  <si>
    <t>A06.20.004.007</t>
  </si>
  <si>
    <t>Рентгенография молочных желез цифровая</t>
  </si>
  <si>
    <t>A06.21.001</t>
  </si>
  <si>
    <t>Рентгенография мужских наружных половых органов</t>
  </si>
  <si>
    <t>A06.25.001</t>
  </si>
  <si>
    <t>Рентгенография мягких тканей уха</t>
  </si>
  <si>
    <t>A06.25.002</t>
  </si>
  <si>
    <t>Рентгенография височной кости</t>
  </si>
  <si>
    <t>A06.25.002.001</t>
  </si>
  <si>
    <t>Рентгенография сосцевидных отростков</t>
  </si>
  <si>
    <t>A06.26.001</t>
  </si>
  <si>
    <t>Рентгенография глазницы</t>
  </si>
  <si>
    <t>A06.26.001.001</t>
  </si>
  <si>
    <t>Рентгенография верхней глазничной щели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</si>
  <si>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</si>
  <si>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</si>
  <si>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</si>
  <si>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</si>
  <si>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A06.28.001</t>
  </si>
  <si>
    <t>Рентгенография почек и мочевыводящих путей</t>
  </si>
  <si>
    <t>A06.28.002</t>
  </si>
  <si>
    <t>Внутривенная урография</t>
  </si>
  <si>
    <t>A06.28.007</t>
  </si>
  <si>
    <t>Цистография</t>
  </si>
  <si>
    <t>A06.28.013</t>
  </si>
  <si>
    <t>Обзорная урография (рентгенография мочевыделительной системы)</t>
  </si>
  <si>
    <t>A06.30.004.001</t>
  </si>
  <si>
    <t>Обзорная рентгенография органов брюшной полости</t>
  </si>
  <si>
    <t>A06.30.006</t>
  </si>
  <si>
    <t>Рентгенография промежности</t>
  </si>
  <si>
    <t>Таблица № 4.4                                        
к Приложению № 9</t>
  </si>
  <si>
    <t>Тарифы на проведение отдельных видов диагностических (лабораторных) исследований, для которых установлены отдельные нормативы ТП ОМС (продолжение)</t>
  </si>
  <si>
    <t>УЗИ сердечно-сосудистой системы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</si>
  <si>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</si>
  <si>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</si>
  <si>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</si>
  <si>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</si>
  <si>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</si>
  <si>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</si>
  <si>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</si>
  <si>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</si>
  <si>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</si>
  <si>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</si>
  <si>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</si>
  <si>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</si>
  <si>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УЗИ (допплерография) сердечно-сосудистой системы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</si>
  <si>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</si>
  <si>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</si>
  <si>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</si>
  <si>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</si>
  <si>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</si>
  <si>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</si>
  <si>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</si>
  <si>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</si>
  <si>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</si>
  <si>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</si>
  <si>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</si>
  <si>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</si>
  <si>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</si>
  <si>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</si>
  <si>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</si>
  <si>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</si>
  <si>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</si>
  <si>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</si>
  <si>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</si>
  <si>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</si>
  <si>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</si>
  <si>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</si>
  <si>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</si>
  <si>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</si>
  <si>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</si>
  <si>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</si>
  <si>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</si>
  <si>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</si>
  <si>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</si>
  <si>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</si>
  <si>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</si>
  <si>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</si>
  <si>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</si>
  <si>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</si>
  <si>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</si>
  <si>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</si>
  <si>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</si>
  <si>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</si>
  <si>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</si>
  <si>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</si>
  <si>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</si>
  <si>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</si>
  <si>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</si>
  <si>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</si>
  <si>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</si>
  <si>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</si>
  <si>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</si>
  <si>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</si>
  <si>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</si>
  <si>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</si>
  <si>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</si>
  <si>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</si>
  <si>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A04.12.014</t>
  </si>
  <si>
    <t>Дуплексное сканирование сосудов гепатобиллиарной зоны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</si>
  <si>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</si>
  <si>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</si>
  <si>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</si>
  <si>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</si>
  <si>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</si>
  <si>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</si>
  <si>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</si>
  <si>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</si>
  <si>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</si>
  <si>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</si>
  <si>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</si>
  <si>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</si>
  <si>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</si>
  <si>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</si>
  <si>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</si>
  <si>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</si>
  <si>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</si>
  <si>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</si>
  <si>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A04.30.002</t>
  </si>
  <si>
    <t>Дуплексное сканирование сердца и сосудов плода</t>
  </si>
  <si>
    <t>A03.08.003</t>
  </si>
  <si>
    <t>Эзофагоскопия</t>
  </si>
  <si>
    <t>A03.08.003.001</t>
  </si>
  <si>
    <t>Эзофагоскопия трансназальная</t>
  </si>
  <si>
    <t>A03.16.001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</si>
  <si>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</si>
  <si>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</si>
  <si>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</si>
  <si>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</si>
  <si>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</si>
  <si>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</si>
  <si>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A03.16.001.005</t>
  </si>
  <si>
    <t>Эзофагогастродуоденоскопия трансназальная</t>
  </si>
  <si>
    <t>A03.17.002.002</t>
  </si>
  <si>
    <t>Тонкокишечная эндоскопия видеокапсульная</t>
  </si>
  <si>
    <t>A03.18.001.006</t>
  </si>
  <si>
    <t>Толстокишечная эндоскопия видеокапсульная</t>
  </si>
  <si>
    <t>A03.19.004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</si>
  <si>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</si>
  <si>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</si>
  <si>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</si>
  <si>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</si>
  <si>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</si>
  <si>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</si>
  <si>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A03.08.006</t>
  </si>
  <si>
    <t>Синусоскопия</t>
  </si>
  <si>
    <t>A03.08.007</t>
  </si>
  <si>
    <t>Эпифаринголарингоскопия</t>
  </si>
  <si>
    <t>A03.20.003</t>
  </si>
  <si>
    <t>Гистероскопия</t>
  </si>
  <si>
    <t>A03.28.003</t>
  </si>
  <si>
    <t>Уретероскопия</t>
  </si>
  <si>
    <t>A03.28.004</t>
  </si>
  <si>
    <t>Пиелоскопия</t>
  </si>
  <si>
    <t>A03.30.006</t>
  </si>
  <si>
    <t>Эндоскопическое исследование внутренних органов</t>
  </si>
  <si>
    <t>A03.30.009</t>
  </si>
  <si>
    <t>Доставка видеокапсулы в желудочно-кишечный тракт эндоскопическая</t>
  </si>
  <si>
    <t>A03.09.001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</si>
  <si>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</si>
  <si>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</si>
  <si>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</si>
  <si>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</si>
  <si>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</si>
  <si>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</si>
  <si>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</si>
  <si>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</si>
  <si>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</si>
  <si>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</si>
  <si>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</si>
  <si>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</si>
  <si>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A03.17.002</t>
  </si>
  <si>
    <t>Интестиноскопия</t>
  </si>
  <si>
    <t>A03.17.002.001</t>
  </si>
  <si>
    <t>Интестиноскопия двухбаллонная</t>
  </si>
  <si>
    <t>A03.25.005</t>
  </si>
  <si>
    <t>Отоэндоскопия</t>
  </si>
  <si>
    <t>Колоноскопия</t>
  </si>
  <si>
    <t>A03.18.001</t>
  </si>
  <si>
    <t>A03.18.001.001</t>
  </si>
  <si>
    <t>A03.18.001.007</t>
  </si>
  <si>
    <t>Колоноскопия с введением лекарственных препаратов</t>
  </si>
  <si>
    <t>A03.16.001.004</t>
  </si>
  <si>
    <t>Эзофагогастродуоденоскопия с введением лекарственных препаратов</t>
  </si>
  <si>
    <t>A03.19.004.001</t>
  </si>
  <si>
    <t>Ректосигмоидоскопия с введением лекарственных препаратов</t>
  </si>
  <si>
    <t>A03.30.007</t>
  </si>
  <si>
    <t>Хромоскопия, контрастное исследование органов желудочно-кишечного тракта</t>
  </si>
  <si>
    <t>A03.18.001.004</t>
  </si>
  <si>
    <t>Эндосонография толстой кишки</t>
  </si>
  <si>
    <t>A04.14.003</t>
  </si>
  <si>
    <t>Эндосонография панкреатобилиарной зоны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</si>
  <si>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</si>
  <si>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</si>
  <si>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</si>
  <si>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</si>
  <si>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A04.16.005</t>
  </si>
  <si>
    <t>Эндосонография пищевода</t>
  </si>
  <si>
    <t>A04.19.002</t>
  </si>
  <si>
    <t>Эндосонография прямой кишки</t>
  </si>
  <si>
    <t>Тарифы на диагностические услуги при оказании амбулаторно-поликлинической помощи на 2024 год</t>
  </si>
  <si>
    <t>Таблица № 4.1                                   
к Приложению № 9</t>
  </si>
  <si>
    <t>Тарифы на проведение отдельных видов диагностических (лабораторных) исследований, для которых установлены отдельные нормативы ТП ОМС</t>
  </si>
  <si>
    <t>региональный код услуги</t>
  </si>
  <si>
    <t>Федеральный код</t>
  </si>
  <si>
    <t>Молекулярно-генетическое исследование с
целью диагностики онкологических
заболеваний и подбора противоопухолевой лекарственной терапии:</t>
  </si>
  <si>
    <t>005064</t>
  </si>
  <si>
    <t>A27.05.040</t>
  </si>
  <si>
    <t>Молекулярно-генетическое исследование мутаций в генах BRCA1 и BRCA2 в крови</t>
  </si>
  <si>
    <t>005065</t>
  </si>
  <si>
    <t>A27.30.006</t>
  </si>
  <si>
    <t>005067</t>
  </si>
  <si>
    <t>A27.30.008</t>
  </si>
  <si>
    <t>005066</t>
  </si>
  <si>
    <t>A27.30.016</t>
  </si>
  <si>
    <t>005078</t>
  </si>
  <si>
    <t>A08.30.036</t>
  </si>
  <si>
    <t>Определение амплификации гена HER2 методом флюоресцентной гибридизации in situ (FISH)</t>
  </si>
  <si>
    <t>005129</t>
  </si>
  <si>
    <t>A27.30.007</t>
  </si>
  <si>
    <t xml:space="preserve">Молекулярно-генетическое исследование мутаций в гене NRAS в биопсийном (операционном) материале </t>
  </si>
  <si>
    <t>005134</t>
  </si>
  <si>
    <t>A27.30.001</t>
  </si>
  <si>
    <t>005136</t>
  </si>
  <si>
    <t>A27.30.017</t>
  </si>
  <si>
    <t>005138</t>
  </si>
  <si>
    <t>A27.30.018</t>
  </si>
  <si>
    <t>005140</t>
  </si>
  <si>
    <t>A27.30.012</t>
  </si>
  <si>
    <t>005120</t>
  </si>
  <si>
    <t>A27.30.106</t>
  </si>
  <si>
    <t>Определение амплификации гена ERBB2 (HER2/Neu) в биопсийном (операционном) материале методом флюоресцентной гибридизации  in situ (FISH)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</si>
  <si>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терапии:</t>
  </si>
  <si>
    <t>008061</t>
  </si>
  <si>
    <t>A08.30.046.001</t>
  </si>
  <si>
    <t>008062</t>
  </si>
  <si>
    <t>A08.30.046.002</t>
  </si>
  <si>
    <t>008063</t>
  </si>
  <si>
    <t>A08.30.046.003</t>
  </si>
  <si>
    <t>008064</t>
  </si>
  <si>
    <t>A08.30.046.004</t>
  </si>
  <si>
    <t>008065</t>
  </si>
  <si>
    <t>A08.30.046.005</t>
  </si>
  <si>
    <t>005061</t>
  </si>
  <si>
    <t>A08.30.013</t>
  </si>
  <si>
    <t>Тестирование на выявление новой короновирусной инфекции (COVID -19):</t>
  </si>
  <si>
    <t>005068</t>
  </si>
  <si>
    <t>A26.08.027.001</t>
  </si>
  <si>
    <t>005070</t>
  </si>
  <si>
    <t>Тарифы на медицинские услуги при оказании амбулаторно-поликлинической помощи, руб.</t>
  </si>
  <si>
    <t>Таблица № 5                                    
к Приложению № 9</t>
  </si>
  <si>
    <t>ТАРИФЫ</t>
  </si>
  <si>
    <t>на оплату посещений школ сахарного диабета</t>
  </si>
  <si>
    <t>(руб.)</t>
  </si>
  <si>
    <t xml:space="preserve">Группа пациентов 
(в среднем 10 пациентов в группе, но не менее7 )
</t>
  </si>
  <si>
    <t>В среднем включает</t>
  </si>
  <si>
    <t xml:space="preserve">Базовый тариф </t>
  </si>
  <si>
    <t>Стоимость комплексного посещения в расчете на 1 пациента*</t>
  </si>
  <si>
    <t>Взрослые с сахарным диабетом 1 типа</t>
  </si>
  <si>
    <t>5 занятий продолжительностью по 4 часа, а также проверка дневников самоконтроля</t>
  </si>
  <si>
    <t>Взрослые с сахарным диабетом 2 типа</t>
  </si>
  <si>
    <t>5 занятий продолжительностью по  3 часа, а также проверка дневников самоконтроля</t>
  </si>
  <si>
    <t>Дети и подростки с сахарным диабетом</t>
  </si>
  <si>
    <t>10 занятий продолжительностью по  2 часа, а также проверка дневников самоконтроля</t>
  </si>
  <si>
    <t xml:space="preserve">        *комплексное посещение, включающее от 15 до 20 часов занятий в рамках школы сахарного диабета, а также проверку дневников самоконтроля.</t>
  </si>
  <si>
    <t xml:space="preserve">Тарифы на оплату медицинской помощи, оказанной в амбулаторных условиях </t>
  </si>
  <si>
    <t xml:space="preserve">Тарифы на оплату единицы объема амбулаторной помощи </t>
  </si>
  <si>
    <t>Диспансерное наблюдение несовершеннолетних</t>
  </si>
  <si>
    <t>Посещения с иными целями медицинских работников, имеющих среднее медцинское образование, ведущих самостоятельный прием</t>
  </si>
  <si>
    <t>обращение по поводу заболевания</t>
  </si>
  <si>
    <t xml:space="preserve">Приложение № 9
к Соглашению о тарифах на оплату медицинской помощи по обязательному медицинскому страхованию на территории Хабаровского края на 2024 год
</t>
  </si>
  <si>
    <t>по поводу онкологических заболеваний</t>
  </si>
  <si>
    <t>по поводу сахарного диабета</t>
  </si>
  <si>
    <t>по поводу болезней системы кровообращения</t>
  </si>
  <si>
    <t>по иным заболеваниям</t>
  </si>
  <si>
    <t>Разовые посещения, выполненные мобильными выездными бригадами (выезды в районы Хабаровского края) *</t>
  </si>
  <si>
    <t>Молекулярно-биологическое исследование мазков со слизистой оболочки носоглотки на вирусы гриппа (комплекс)</t>
  </si>
  <si>
    <t>Выявление РНК возбудителей острых респираторных инфекций человека (ОРВИ) методом ПЦР в режиме реального времени (комплекс)</t>
  </si>
  <si>
    <t>* в соответствии с распоряжениями министерства здравоохранения Хабаровского края</t>
  </si>
  <si>
    <t>Разовые посещения медицинского психолога</t>
  </si>
  <si>
    <t>Посещения центров амбулаторной онкологической помощи</t>
  </si>
  <si>
    <t>Диспансерное наблюдение отдельных категорий граждан из числа взрослого населения:</t>
  </si>
  <si>
    <t xml:space="preserve">Таблица № 3 
к Приложению № 9
</t>
  </si>
  <si>
    <t xml:space="preserve">Тариф за сеанс лечения </t>
  </si>
  <si>
    <t>Таблица № 4.2                                        
к Приложению № 9</t>
  </si>
  <si>
    <t xml:space="preserve"> 1 районная группа, утвержденный </t>
  </si>
  <si>
    <t>КД = 1,4</t>
  </si>
  <si>
    <t>КД = 1,68</t>
  </si>
  <si>
    <t>КД = 2,23</t>
  </si>
  <si>
    <t>КД = 2,57</t>
  </si>
  <si>
    <t xml:space="preserve">Компьютерная томография </t>
  </si>
  <si>
    <t xml:space="preserve"> 5. 1</t>
  </si>
  <si>
    <t>без контрастирования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</si>
  <si>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</si>
  <si>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</si>
  <si>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</si>
  <si>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</si>
  <si>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</si>
  <si>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</si>
  <si>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</si>
  <si>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</si>
  <si>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</si>
  <si>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</si>
  <si>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</si>
  <si>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</si>
  <si>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A06.03.062</t>
  </si>
  <si>
    <t>Компьютерная томография кости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</si>
  <si>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</si>
  <si>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</si>
  <si>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</si>
  <si>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</si>
  <si>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</si>
  <si>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</si>
  <si>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</si>
  <si>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</si>
  <si>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</si>
  <si>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</si>
  <si>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</si>
  <si>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</si>
  <si>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</si>
  <si>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</si>
  <si>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</si>
  <si>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</si>
  <si>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</si>
  <si>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</si>
  <si>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</si>
  <si>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</si>
  <si>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</si>
  <si>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</si>
  <si>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</si>
  <si>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</si>
  <si>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</si>
  <si>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</si>
  <si>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Низкодозовая  компьютерная  томография  органов грудной клетки (менее 1мзв)</t>
  </si>
  <si>
    <t>A06.09.008</t>
  </si>
  <si>
    <t>Томография легких</t>
  </si>
  <si>
    <t>A06.09.008.001</t>
  </si>
  <si>
    <t>Спиральная компьютерная томография легких</t>
  </si>
  <si>
    <t>Спиральная компьютерная томография легких с предоставлением снимков на термографической пленке в 3-х проекциях</t>
  </si>
  <si>
    <t>A06.09.011</t>
  </si>
  <si>
    <t>Компьютерная томография бронхов</t>
  </si>
  <si>
    <t>A06.10.009</t>
  </si>
  <si>
    <t>Компьютерная томография сердца</t>
  </si>
  <si>
    <t>A06.10.009.003</t>
  </si>
  <si>
    <t>Спиральная компьютерная томография сердца с ЭКГ-синхронизацией</t>
  </si>
  <si>
    <t>A06.11.004</t>
  </si>
  <si>
    <t>Компьютерная томография средостения</t>
  </si>
  <si>
    <t>A06.18.004</t>
  </si>
  <si>
    <t>Компьютерно-томографическая колоноскопия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</si>
  <si>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</si>
  <si>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</si>
  <si>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</si>
  <si>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</si>
  <si>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</si>
  <si>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</si>
  <si>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</si>
  <si>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</si>
  <si>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</si>
  <si>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</si>
  <si>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A06.22.002</t>
  </si>
  <si>
    <t>Компьютерная томография надпочечников</t>
  </si>
  <si>
    <t>A06.23.004</t>
  </si>
  <si>
    <t>Компьютерная томография головного мозга</t>
  </si>
  <si>
    <t>A06.23.004.008</t>
  </si>
  <si>
    <t>Компьютерная томография головного мозга интраоперационная</t>
  </si>
  <si>
    <t>A06.25.003</t>
  </si>
  <si>
    <t>Компьютерная томография височной кости</t>
  </si>
  <si>
    <t>A06.26.006</t>
  </si>
  <si>
    <t>Компьютерная томография глазницы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</si>
  <si>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</si>
  <si>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</si>
  <si>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</si>
  <si>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</si>
  <si>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</si>
  <si>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</si>
  <si>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</si>
  <si>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</si>
  <si>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A06.30.007</t>
  </si>
  <si>
    <t>Компьютерная томография забрюшинного пространства</t>
  </si>
  <si>
    <t>A06.30.009</t>
  </si>
  <si>
    <t>Топометрия компьютерно-томографическая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</si>
  <si>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</si>
  <si>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</si>
  <si>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</si>
  <si>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</si>
  <si>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</si>
  <si>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</si>
  <si>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</si>
  <si>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</si>
  <si>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</si>
  <si>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</si>
  <si>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</si>
  <si>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</si>
  <si>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</si>
  <si>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</si>
  <si>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</si>
  <si>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</si>
  <si>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</si>
  <si>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</si>
  <si>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</si>
  <si>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</si>
  <si>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</si>
  <si>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</si>
  <si>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</si>
  <si>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</si>
  <si>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</si>
  <si>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</si>
  <si>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</si>
  <si>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</si>
  <si>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</si>
  <si>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</si>
  <si>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</si>
  <si>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</si>
  <si>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</si>
  <si>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</si>
  <si>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</si>
  <si>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</si>
  <si>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</si>
  <si>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</si>
  <si>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</si>
  <si>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</si>
  <si>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</si>
  <si>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</si>
  <si>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</si>
  <si>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</si>
  <si>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</si>
  <si>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</si>
  <si>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</si>
  <si>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</si>
  <si>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</si>
  <si>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</si>
  <si>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</si>
  <si>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</si>
  <si>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</si>
  <si>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</si>
  <si>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</si>
  <si>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</si>
  <si>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</si>
  <si>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</si>
  <si>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</si>
  <si>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</si>
  <si>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 xml:space="preserve"> 5.2</t>
  </si>
  <si>
    <t>с внутривенным контрастированием</t>
  </si>
  <si>
    <t>A06.01.001.001</t>
  </si>
  <si>
    <t>Компьютерная томография мягких тканей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</si>
  <si>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</si>
  <si>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</si>
  <si>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</si>
  <si>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</si>
  <si>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</si>
  <si>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</si>
  <si>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</si>
  <si>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</si>
  <si>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</si>
  <si>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</si>
  <si>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</si>
  <si>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</si>
  <si>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</si>
  <si>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</si>
  <si>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</si>
  <si>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</si>
  <si>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</si>
  <si>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</si>
  <si>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</si>
  <si>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</si>
  <si>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</si>
  <si>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</si>
  <si>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</si>
  <si>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</si>
  <si>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</si>
  <si>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</si>
  <si>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A06.10.006.001</t>
  </si>
  <si>
    <t xml:space="preserve">Компьютерно-томографическая коронарография </t>
  </si>
  <si>
    <t>A06.10.009.001</t>
  </si>
  <si>
    <t>Компьютерная томография сердца с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</si>
  <si>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</si>
  <si>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</si>
  <si>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</si>
  <si>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</si>
  <si>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</si>
  <si>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</si>
  <si>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</si>
  <si>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</si>
  <si>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</si>
  <si>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</si>
  <si>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</si>
  <si>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</si>
  <si>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</si>
  <si>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</si>
  <si>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</si>
  <si>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</si>
  <si>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</si>
  <si>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</si>
  <si>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</si>
  <si>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</si>
  <si>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</si>
  <si>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</si>
  <si>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</si>
  <si>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</si>
  <si>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A06.22.002.001</t>
  </si>
  <si>
    <t>Компьютерная томография надпочечников с внутривенным болюсным контрастированием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</si>
  <si>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</si>
  <si>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</si>
  <si>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</si>
  <si>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</si>
  <si>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</si>
  <si>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</si>
  <si>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</si>
  <si>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</si>
  <si>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>A06.26.006.001</t>
  </si>
  <si>
    <t>Компьютерная томография глазницы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</si>
  <si>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</si>
  <si>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</si>
  <si>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</si>
  <si>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</si>
  <si>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</si>
  <si>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</si>
  <si>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</si>
  <si>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</si>
  <si>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</si>
  <si>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</si>
  <si>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</si>
  <si>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</si>
  <si>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</si>
  <si>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</si>
  <si>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</si>
  <si>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</si>
  <si>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</si>
  <si>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</si>
  <si>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</si>
  <si>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</si>
  <si>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</si>
  <si>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</si>
  <si>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</si>
  <si>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</si>
  <si>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</si>
  <si>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</si>
  <si>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>A06.03.002.004</t>
  </si>
  <si>
    <t>Компьютерно-томографическое перфузионное исследование лицевого отдела черепа</t>
  </si>
  <si>
    <t>A06.10.009.002</t>
  </si>
  <si>
    <t>Компьютерная томография левого предсердия и легочных вен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</si>
  <si>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</si>
  <si>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</si>
  <si>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</si>
  <si>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</si>
  <si>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</si>
  <si>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</si>
  <si>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</si>
  <si>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</si>
  <si>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</si>
  <si>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</si>
  <si>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</si>
  <si>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</si>
  <si>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</si>
  <si>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</si>
  <si>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</si>
  <si>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</si>
  <si>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</si>
  <si>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</si>
  <si>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</si>
  <si>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</si>
  <si>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</si>
  <si>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</si>
  <si>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</si>
  <si>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</si>
  <si>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A06.23.004.001</t>
  </si>
  <si>
    <t>Компьютерно-томографическая перфузия головного мозга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</si>
  <si>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</si>
  <si>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</si>
  <si>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</si>
  <si>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</si>
  <si>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A06.30.008.001</t>
  </si>
  <si>
    <t>Компьютерно-томографическая фистулография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</si>
  <si>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</si>
  <si>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</si>
  <si>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</si>
  <si>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</si>
  <si>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</si>
  <si>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</si>
  <si>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Таблица № 4.3                                        
к Приложению № 9</t>
  </si>
  <si>
    <t>на аппарате до 1 Тсл</t>
  </si>
  <si>
    <t xml:space="preserve"> на аппарате 1 и более Тсл</t>
  </si>
  <si>
    <t>Магнитно-резонансная томография</t>
  </si>
  <si>
    <t xml:space="preserve"> 6. 1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</si>
  <si>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</si>
  <si>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</si>
  <si>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</si>
  <si>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</si>
  <si>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</si>
  <si>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</si>
  <si>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</si>
  <si>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</si>
  <si>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</si>
  <si>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</si>
  <si>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</si>
  <si>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</si>
  <si>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</si>
  <si>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</si>
  <si>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</si>
  <si>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</si>
  <si>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</si>
  <si>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</si>
  <si>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</si>
  <si>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</si>
  <si>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</si>
  <si>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</si>
  <si>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</si>
  <si>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</si>
  <si>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</si>
  <si>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</si>
  <si>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A05.10.009</t>
  </si>
  <si>
    <t>Магнитно-резонансная томография сердца и магистральных сосудов</t>
  </si>
  <si>
    <t>A05.11.001</t>
  </si>
  <si>
    <t>Магнитно-резонансная томография средостения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</si>
  <si>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</si>
  <si>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</si>
  <si>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</si>
  <si>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</si>
  <si>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</si>
  <si>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Магнитно-резонансная ангиография (одна область)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</si>
  <si>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</si>
  <si>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</si>
  <si>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</si>
  <si>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</si>
  <si>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</si>
  <si>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</si>
  <si>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</si>
  <si>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</si>
  <si>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</si>
  <si>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</si>
  <si>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A05.20.003</t>
  </si>
  <si>
    <t>Магнитно-резонансная томография молочной железы</t>
  </si>
  <si>
    <t>A05.21.001</t>
  </si>
  <si>
    <t>Магнитно-резонансная томография мошонки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</si>
  <si>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</si>
  <si>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</si>
  <si>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</si>
  <si>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</si>
  <si>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</si>
  <si>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</si>
  <si>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</si>
  <si>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</si>
  <si>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</si>
  <si>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</si>
  <si>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</si>
  <si>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</si>
  <si>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A05.23.009.005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</si>
  <si>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</si>
  <si>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</si>
  <si>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</si>
  <si>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A05.23.009.008</t>
  </si>
  <si>
    <t>Магнитно-резонансная ангиография интракарниальных сосудов</t>
  </si>
  <si>
    <t>A05.23.009.009</t>
  </si>
  <si>
    <t>Протонная магнитно-резонансная спектроскопия</t>
  </si>
  <si>
    <t>A05.23.009.010</t>
  </si>
  <si>
    <t>Магнитно-резонансная томография спинного мозга (один отдел)</t>
  </si>
  <si>
    <t>A05.23.009.012</t>
  </si>
  <si>
    <t>Магнитно-резонансная перфузия спинного мозга (один отдел)</t>
  </si>
  <si>
    <t>A05.23.009.013</t>
  </si>
  <si>
    <t>Магнитно-резонансная диффузия спинного мозга (один отдел)</t>
  </si>
  <si>
    <t>A05.23.009.014</t>
  </si>
  <si>
    <t>Магнитно-резонансная ликворография спинного мозга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</si>
  <si>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</si>
  <si>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</si>
  <si>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</si>
  <si>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</si>
  <si>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</si>
  <si>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</si>
  <si>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A05.26.008</t>
  </si>
  <si>
    <t>Магнитно-резонансная томография глазницы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</si>
  <si>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</si>
  <si>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</si>
  <si>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</si>
  <si>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</si>
  <si>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</si>
  <si>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</si>
  <si>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</si>
  <si>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</si>
  <si>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</si>
  <si>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</si>
  <si>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</si>
  <si>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</si>
  <si>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</si>
  <si>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</si>
  <si>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</si>
  <si>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</si>
  <si>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</si>
  <si>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</si>
  <si>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</si>
  <si>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</si>
  <si>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</si>
  <si>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</si>
  <si>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</si>
  <si>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</si>
  <si>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</si>
  <si>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</si>
  <si>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</si>
  <si>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</si>
  <si>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</si>
  <si>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</si>
  <si>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</si>
  <si>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</si>
  <si>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A06.30.002.002</t>
  </si>
  <si>
    <t>Описание и интерпретация магнитно-резонансных томограмм</t>
  </si>
  <si>
    <t xml:space="preserve"> 6.2</t>
  </si>
  <si>
    <t>A05.01.002.001</t>
  </si>
  <si>
    <t>Магнитно-резонансная томография мягких тканей с контрастированием</t>
  </si>
  <si>
    <t>A05.03.002.001</t>
  </si>
  <si>
    <t>Магнитно-резонансная томография позвоночника с контрастированием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</si>
  <si>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</si>
  <si>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</si>
  <si>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</si>
  <si>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</si>
  <si>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A05.10.009.001</t>
  </si>
  <si>
    <t>Магнитно-резонансная томография сердца с контрастированием</t>
  </si>
  <si>
    <t>A05.12.006</t>
  </si>
  <si>
    <t>Магнитно-резонансная ангиография с контрастированием (одна область)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</si>
  <si>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</si>
  <si>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</si>
  <si>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</si>
  <si>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</si>
  <si>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A05.20.003.001</t>
  </si>
  <si>
    <t>Магнитно-резонансная томография молочной железы с контрастированием</t>
  </si>
  <si>
    <t>A05.21.001.001</t>
  </si>
  <si>
    <t>Магнитно-резонансная томография мошонки с контрастированием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</si>
  <si>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</si>
  <si>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</si>
  <si>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</si>
  <si>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</si>
  <si>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</si>
  <si>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</si>
  <si>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A05.23.009.007</t>
  </si>
  <si>
    <t>Магнитно-резонансная томография головного мозга с контрастированием топометрическая</t>
  </si>
  <si>
    <t>A05.23.009.011</t>
  </si>
  <si>
    <t>Магнитно-резонансная томография спинного мозга с контрастированием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</si>
  <si>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</si>
  <si>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</si>
  <si>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</si>
  <si>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</si>
  <si>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</si>
  <si>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</si>
  <si>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A05.28.003.001</t>
  </si>
  <si>
    <t>Магнитно-резонансная томография урография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</si>
  <si>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</si>
  <si>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</si>
  <si>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</si>
  <si>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</si>
  <si>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</si>
  <si>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</si>
  <si>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</si>
  <si>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</si>
  <si>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</si>
  <si>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</si>
  <si>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</si>
  <si>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</si>
  <si>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A05.30.010.001</t>
  </si>
  <si>
    <t>Магнитно-резонансная томография мягких тканей головы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</si>
  <si>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</si>
  <si>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</si>
  <si>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</si>
  <si>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</si>
  <si>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 xml:space="preserve">Таблица № 1.1 
</t>
  </si>
  <si>
    <t>Определение микросателлитной нестабильности MSI в биопсийном (операционном) материале методом ПЦР</t>
  </si>
  <si>
    <t>Обращения по заболеванию по профилю "медицинская реабилитация" детей с нарушениями слуха без замены речевого процессора системы кохлеарной имплантации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</si>
</sst>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#,##0.000"/>
  </numFmts>
  <fonts count="2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6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28">
    <xf numFmtId="0" fontId="0" fillId="0" borderId="0" xfId="0"/>
    <xf numFmtId="0" fontId="7" fillId="0" borderId="0" xfId="8" applyFont="1" applyFill="1" applyBorder="1" applyAlignment="1">
      <alignment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10" fillId="0" borderId="0" xfId="8" applyFont="1" applyFill="1" applyBorder="1" applyAlignment="1">
      <alignment wrapText="1"/>
    </xf>
    <xf numFmtId="0" fontId="10" fillId="0" borderId="0" xfId="3" applyFont="1" applyBorder="1" applyAlignment="1">
      <alignment horizontal="left" vertical="center"/>
    </xf>
    <xf numFmtId="4" fontId="9" fillId="0" borderId="1" xfId="3" applyNumberFormat="1" applyFont="1" applyBorder="1" applyAlignment="1">
      <alignment horizontal="center" vertical="center"/>
    </xf>
    <xf numFmtId="0" fontId="8" fillId="0" borderId="0" xfId="3" applyFont="1" applyBorder="1"/>
    <xf numFmtId="0" fontId="8" fillId="0" borderId="0" xfId="3" applyFont="1"/>
    <xf numFmtId="0" fontId="9" fillId="0" borderId="0" xfId="3" applyFont="1"/>
    <xf numFmtId="0" fontId="10" fillId="0" borderId="0" xfId="8" applyFont="1" applyFill="1" applyBorder="1" applyAlignment="1">
      <alignment horizontal="center" wrapText="1"/>
    </xf>
    <xf numFmtId="4" fontId="9" fillId="0" borderId="0" xfId="3" applyNumberFormat="1" applyFont="1" applyBorder="1" applyAlignment="1">
      <alignment horizontal="center" vertical="center"/>
    </xf>
    <xf numFmtId="0" fontId="11" fillId="0" borderId="0" xfId="3" applyFont="1" applyFill="1" applyAlignment="1">
      <alignment horizontal="left" vertical="top" wrapText="1"/>
    </xf>
    <xf numFmtId="0" fontId="4" fillId="0" borderId="0" xfId="8" applyFont="1" applyFill="1" applyBorder="1" applyAlignment="1">
      <alignment wrapText="1"/>
    </xf>
    <xf numFmtId="9" fontId="11" fillId="0" borderId="0" xfId="2" applyFont="1" applyFill="1" applyAlignment="1">
      <alignment horizontal="left" vertical="top" wrapText="1"/>
    </xf>
    <xf numFmtId="0" fontId="11" fillId="0" borderId="0" xfId="3" applyFont="1" applyFill="1" applyAlignment="1">
      <alignment horizontal="center" vertical="center" wrapText="1"/>
    </xf>
    <xf numFmtId="9" fontId="4" fillId="0" borderId="5" xfId="2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9" fontId="4" fillId="0" borderId="1" xfId="2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4" fontId="15" fillId="0" borderId="1" xfId="3" applyNumberFormat="1" applyFont="1" applyFill="1" applyBorder="1" applyAlignment="1">
      <alignment horizontal="center" vertical="center" wrapText="1"/>
    </xf>
    <xf numFmtId="9" fontId="14" fillId="0" borderId="1" xfId="2" applyFont="1" applyFill="1" applyBorder="1" applyAlignment="1">
      <alignment horizontal="left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4" fillId="0" borderId="1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wrapText="1"/>
    </xf>
    <xf numFmtId="0" fontId="7" fillId="0" borderId="0" xfId="3" applyFont="1" applyFill="1" applyBorder="1" applyAlignment="1">
      <alignment horizontal="center" wrapText="1"/>
    </xf>
    <xf numFmtId="0" fontId="11" fillId="0" borderId="20" xfId="3" applyFont="1" applyFill="1" applyBorder="1" applyAlignment="1">
      <alignment horizontal="left" vertical="top" wrapText="1"/>
    </xf>
    <xf numFmtId="0" fontId="11" fillId="0" borderId="21" xfId="3" applyFont="1" applyFill="1" applyBorder="1" applyAlignment="1">
      <alignment horizontal="left" vertical="top" wrapText="1"/>
    </xf>
    <xf numFmtId="0" fontId="8" fillId="0" borderId="0" xfId="3" applyFont="1" applyFill="1"/>
    <xf numFmtId="0" fontId="9" fillId="0" borderId="0" xfId="3" applyFont="1" applyFill="1"/>
    <xf numFmtId="0" fontId="20" fillId="0" borderId="0" xfId="3" applyFont="1" applyFill="1" applyBorder="1" applyAlignment="1">
      <alignment horizontal="right" wrapText="1"/>
    </xf>
    <xf numFmtId="0" fontId="8" fillId="0" borderId="0" xfId="3" applyFont="1" applyFill="1" applyBorder="1"/>
    <xf numFmtId="0" fontId="10" fillId="0" borderId="0" xfId="3" applyFont="1" applyFill="1" applyBorder="1" applyAlignment="1">
      <alignment horizontal="left" vertical="center"/>
    </xf>
    <xf numFmtId="4" fontId="9" fillId="0" borderId="0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top" wrapText="1"/>
    </xf>
    <xf numFmtId="0" fontId="9" fillId="0" borderId="5" xfId="3" applyFont="1" applyFill="1" applyBorder="1" applyAlignment="1">
      <alignment wrapText="1"/>
    </xf>
    <xf numFmtId="4" fontId="9" fillId="0" borderId="5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/>
    </xf>
    <xf numFmtId="0" fontId="9" fillId="0" borderId="1" xfId="3" applyFont="1" applyFill="1" applyBorder="1" applyAlignment="1">
      <alignment wrapText="1"/>
    </xf>
    <xf numFmtId="4" fontId="9" fillId="0" borderId="1" xfId="3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top"/>
    </xf>
    <xf numFmtId="0" fontId="10" fillId="0" borderId="4" xfId="7" applyFont="1" applyFill="1" applyBorder="1" applyAlignment="1">
      <alignment vertical="center" wrapText="1"/>
    </xf>
    <xf numFmtId="0" fontId="9" fillId="0" borderId="16" xfId="3" applyFont="1" applyFill="1" applyBorder="1" applyAlignment="1">
      <alignment wrapText="1"/>
    </xf>
    <xf numFmtId="0" fontId="15" fillId="0" borderId="0" xfId="3" applyFont="1" applyFill="1" applyAlignment="1">
      <alignment horizontal="left" vertical="top" wrapText="1"/>
    </xf>
    <xf numFmtId="9" fontId="15" fillId="0" borderId="0" xfId="2" applyFont="1" applyFill="1" applyAlignment="1">
      <alignment horizontal="left" vertical="top" wrapText="1"/>
    </xf>
    <xf numFmtId="0" fontId="15" fillId="0" borderId="0" xfId="3" applyFont="1" applyFill="1" applyAlignment="1">
      <alignment horizontal="center" vertical="center" wrapText="1"/>
    </xf>
    <xf numFmtId="0" fontId="20" fillId="0" borderId="0" xfId="8" applyFont="1" applyFill="1" applyBorder="1" applyAlignment="1">
      <alignment wrapText="1"/>
    </xf>
    <xf numFmtId="0" fontId="20" fillId="0" borderId="0" xfId="8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left" vertical="top" wrapText="1"/>
    </xf>
    <xf numFmtId="9" fontId="4" fillId="0" borderId="0" xfId="2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right" wrapText="1"/>
    </xf>
    <xf numFmtId="4" fontId="14" fillId="0" borderId="1" xfId="3" applyNumberFormat="1" applyFont="1" applyFill="1" applyBorder="1" applyAlignment="1">
      <alignment horizontal="center" vertical="center" wrapText="1"/>
    </xf>
    <xf numFmtId="4" fontId="4" fillId="0" borderId="1" xfId="5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center" vertical="center"/>
    </xf>
    <xf numFmtId="0" fontId="17" fillId="0" borderId="0" xfId="8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left" vertical="top" wrapText="1"/>
    </xf>
    <xf numFmtId="0" fontId="10" fillId="0" borderId="0" xfId="3" applyFont="1" applyFill="1" applyAlignment="1">
      <alignment horizontal="left" vertical="top" wrapText="1"/>
    </xf>
    <xf numFmtId="9" fontId="10" fillId="0" borderId="0" xfId="2" applyFont="1" applyFill="1" applyAlignment="1">
      <alignment horizontal="left" vertical="top" wrapText="1"/>
    </xf>
    <xf numFmtId="0" fontId="10" fillId="0" borderId="0" xfId="3" applyFont="1" applyFill="1" applyAlignment="1">
      <alignment horizontal="center" vertical="center" wrapText="1"/>
    </xf>
    <xf numFmtId="0" fontId="10" fillId="0" borderId="0" xfId="3" applyFont="1" applyFill="1" applyBorder="1" applyAlignment="1">
      <alignment wrapText="1"/>
    </xf>
    <xf numFmtId="0" fontId="10" fillId="0" borderId="0" xfId="3" applyFont="1" applyFill="1" applyBorder="1" applyAlignment="1">
      <alignment horizontal="center" wrapText="1"/>
    </xf>
    <xf numFmtId="0" fontId="17" fillId="0" borderId="0" xfId="3" applyFont="1" applyFill="1" applyBorder="1" applyAlignment="1">
      <alignment horizontal="center" wrapText="1"/>
    </xf>
    <xf numFmtId="0" fontId="13" fillId="0" borderId="17" xfId="1" applyFont="1" applyFill="1" applyBorder="1" applyAlignment="1">
      <alignment horizontal="center" vertical="center" wrapText="1"/>
    </xf>
    <xf numFmtId="0" fontId="13" fillId="0" borderId="18" xfId="1" applyFont="1" applyFill="1" applyBorder="1" applyAlignment="1">
      <alignment horizontal="center" vertical="center" wrapText="1"/>
    </xf>
    <xf numFmtId="9" fontId="13" fillId="0" borderId="18" xfId="2" applyFont="1" applyFill="1" applyBorder="1" applyAlignment="1">
      <alignment horizontal="center" vertical="center" wrapText="1"/>
    </xf>
    <xf numFmtId="0" fontId="18" fillId="0" borderId="20" xfId="3" applyFont="1" applyFill="1" applyBorder="1" applyAlignment="1">
      <alignment horizontal="left" vertical="top" wrapText="1"/>
    </xf>
    <xf numFmtId="0" fontId="18" fillId="0" borderId="21" xfId="3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166" fontId="4" fillId="0" borderId="0" xfId="1" applyNumberFormat="1" applyFont="1" applyFill="1" applyAlignment="1">
      <alignment horizontal="left" vertical="top" wrapText="1"/>
    </xf>
    <xf numFmtId="0" fontId="18" fillId="0" borderId="0" xfId="3" applyFont="1" applyFill="1"/>
    <xf numFmtId="0" fontId="13" fillId="0" borderId="1" xfId="3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" fontId="4" fillId="0" borderId="1" xfId="49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wrapText="1"/>
    </xf>
    <xf numFmtId="0" fontId="11" fillId="0" borderId="0" xfId="3" applyFont="1" applyFill="1" applyAlignment="1">
      <alignment horizontal="right"/>
    </xf>
    <xf numFmtId="165" fontId="4" fillId="0" borderId="10" xfId="1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9" fontId="4" fillId="0" borderId="18" xfId="2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0" xfId="3" applyFont="1" applyFill="1" applyAlignment="1">
      <alignment vertical="top" wrapText="1"/>
    </xf>
    <xf numFmtId="0" fontId="12" fillId="0" borderId="0" xfId="4" applyFont="1"/>
    <xf numFmtId="0" fontId="4" fillId="0" borderId="0" xfId="4" applyFont="1" applyAlignment="1">
      <alignment horizontal="right"/>
    </xf>
    <xf numFmtId="0" fontId="26" fillId="0" borderId="0" xfId="4" applyFont="1"/>
    <xf numFmtId="0" fontId="4" fillId="0" borderId="1" xfId="4" applyFont="1" applyBorder="1" applyAlignment="1">
      <alignment wrapText="1"/>
    </xf>
    <xf numFmtId="0" fontId="12" fillId="0" borderId="1" xfId="4" applyFont="1" applyBorder="1" applyAlignment="1">
      <alignment wrapText="1"/>
    </xf>
    <xf numFmtId="4" fontId="4" fillId="0" borderId="1" xfId="52" applyNumberFormat="1" applyFont="1" applyBorder="1" applyAlignment="1">
      <alignment horizontal="center" vertical="center"/>
    </xf>
    <xf numFmtId="0" fontId="4" fillId="0" borderId="0" xfId="4" applyFont="1"/>
    <xf numFmtId="0" fontId="14" fillId="0" borderId="0" xfId="1" applyFont="1" applyFill="1" applyAlignment="1">
      <alignment horizontal="left" vertical="top" wrapText="1"/>
    </xf>
    <xf numFmtId="0" fontId="11" fillId="0" borderId="0" xfId="0" applyFont="1" applyFill="1"/>
    <xf numFmtId="0" fontId="4" fillId="0" borderId="13" xfId="1" applyFont="1" applyFill="1" applyBorder="1" applyAlignment="1">
      <alignment horizontal="center" vertical="center" wrapText="1"/>
    </xf>
    <xf numFmtId="16" fontId="4" fillId="0" borderId="8" xfId="1" applyNumberFormat="1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right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7" fillId="0" borderId="0" xfId="8" applyFont="1" applyFill="1" applyBorder="1" applyAlignment="1">
      <alignment horizont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wrapText="1"/>
    </xf>
    <xf numFmtId="0" fontId="9" fillId="0" borderId="1" xfId="3" applyFont="1" applyBorder="1" applyAlignment="1">
      <alignment vertical="center" wrapText="1"/>
    </xf>
    <xf numFmtId="0" fontId="4" fillId="0" borderId="0" xfId="3" applyFont="1" applyFill="1" applyBorder="1" applyAlignment="1">
      <alignment horizontal="center" wrapText="1"/>
    </xf>
    <xf numFmtId="16" fontId="14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15" fillId="0" borderId="1" xfId="3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left" vertical="top" wrapText="1"/>
    </xf>
    <xf numFmtId="0" fontId="27" fillId="0" borderId="1" xfId="3" applyFont="1" applyFill="1" applyBorder="1" applyAlignment="1">
      <alignment horizontal="left" vertical="top" wrapText="1"/>
    </xf>
    <xf numFmtId="4" fontId="27" fillId="0" borderId="1" xfId="1" applyNumberFormat="1" applyFont="1" applyFill="1" applyBorder="1" applyAlignment="1">
      <alignment horizontal="center" vertical="center" wrapText="1"/>
    </xf>
    <xf numFmtId="0" fontId="27" fillId="0" borderId="0" xfId="3" applyFont="1" applyFill="1" applyAlignment="1">
      <alignment horizontal="left" vertical="top" wrapText="1"/>
    </xf>
    <xf numFmtId="0" fontId="10" fillId="0" borderId="0" xfId="3" applyFont="1" applyFill="1" applyAlignment="1">
      <alignment horizontal="right" wrapText="1"/>
    </xf>
    <xf numFmtId="0" fontId="13" fillId="0" borderId="1" xfId="3" applyFont="1" applyFill="1" applyBorder="1" applyAlignment="1">
      <alignment horizontal="center" vertical="center" wrapText="1"/>
    </xf>
    <xf numFmtId="9" fontId="10" fillId="0" borderId="1" xfId="2" applyFont="1" applyFill="1" applyBorder="1" applyAlignment="1">
      <alignment horizontal="center" vertical="center" wrapText="1"/>
    </xf>
    <xf numFmtId="16" fontId="4" fillId="0" borderId="1" xfId="3" applyNumberFormat="1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vertical="center" wrapText="1"/>
    </xf>
    <xf numFmtId="0" fontId="10" fillId="0" borderId="1" xfId="3" applyFont="1" applyFill="1" applyBorder="1" applyAlignment="1">
      <alignment horizontal="center" vertical="center" wrapText="1"/>
    </xf>
    <xf numFmtId="2" fontId="10" fillId="0" borderId="1" xfId="3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vertical="top" wrapText="1"/>
    </xf>
    <xf numFmtId="0" fontId="0" fillId="0" borderId="0" xfId="0" applyFont="1" applyFill="1" applyAlignment="1">
      <alignment horizontal="center" vertical="center"/>
    </xf>
    <xf numFmtId="0" fontId="0" fillId="0" borderId="0" xfId="0" applyFill="1"/>
    <xf numFmtId="0" fontId="22" fillId="0" borderId="0" xfId="0" applyFont="1" applyFill="1" applyAlignment="1">
      <alignment horizontal="right" vertical="center" wrapText="1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9" fontId="4" fillId="0" borderId="7" xfId="2" applyFont="1" applyFill="1" applyBorder="1" applyAlignment="1">
      <alignment horizontal="center" vertical="center" wrapText="1"/>
    </xf>
    <xf numFmtId="9" fontId="4" fillId="0" borderId="10" xfId="2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vertical="top" wrapText="1"/>
    </xf>
    <xf numFmtId="0" fontId="4" fillId="0" borderId="0" xfId="8" applyFont="1" applyFill="1" applyBorder="1" applyAlignment="1">
      <alignment horizontal="right" vertical="top" wrapText="1"/>
    </xf>
    <xf numFmtId="0" fontId="14" fillId="0" borderId="0" xfId="8" applyFont="1" applyFill="1" applyBorder="1" applyAlignment="1">
      <alignment horizontal="center" wrapText="1"/>
    </xf>
    <xf numFmtId="0" fontId="9" fillId="0" borderId="0" xfId="3" applyFont="1" applyFill="1" applyAlignment="1">
      <alignment horizontal="right" vertical="top" wrapText="1"/>
    </xf>
    <xf numFmtId="0" fontId="19" fillId="0" borderId="0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NumberFormat="1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right" wrapText="1"/>
    </xf>
    <xf numFmtId="0" fontId="4" fillId="0" borderId="0" xfId="3" applyFont="1" applyFill="1" applyBorder="1" applyAlignment="1">
      <alignment horizontal="right" vertical="top" wrapText="1"/>
    </xf>
    <xf numFmtId="9" fontId="15" fillId="0" borderId="22" xfId="2" applyFont="1" applyFill="1" applyBorder="1" applyAlignment="1">
      <alignment horizontal="left" vertical="top" wrapText="1"/>
    </xf>
    <xf numFmtId="0" fontId="15" fillId="0" borderId="0" xfId="3" applyFont="1" applyFill="1" applyAlignment="1">
      <alignment horizontal="center" vertical="top" wrapText="1"/>
    </xf>
    <xf numFmtId="0" fontId="21" fillId="0" borderId="0" xfId="8" applyFont="1" applyFill="1" applyBorder="1" applyAlignment="1">
      <alignment horizontal="center" wrapText="1"/>
    </xf>
    <xf numFmtId="0" fontId="20" fillId="0" borderId="19" xfId="8" applyFont="1" applyFill="1" applyBorder="1" applyAlignment="1">
      <alignment horizontal="center" wrapText="1"/>
    </xf>
    <xf numFmtId="0" fontId="15" fillId="0" borderId="16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9" fontId="4" fillId="0" borderId="16" xfId="2" applyFont="1" applyFill="1" applyBorder="1" applyAlignment="1">
      <alignment horizontal="center" vertical="center" wrapText="1"/>
    </xf>
    <xf numFmtId="9" fontId="4" fillId="0" borderId="5" xfId="2" applyFont="1" applyFill="1" applyBorder="1" applyAlignment="1">
      <alignment horizontal="center" vertical="center" wrapText="1"/>
    </xf>
    <xf numFmtId="165" fontId="20" fillId="0" borderId="2" xfId="3" applyNumberFormat="1" applyFont="1" applyFill="1" applyBorder="1" applyAlignment="1">
      <alignment horizontal="center" vertical="center" wrapText="1"/>
    </xf>
    <xf numFmtId="165" fontId="20" fillId="0" borderId="3" xfId="3" applyNumberFormat="1" applyFont="1" applyFill="1" applyBorder="1" applyAlignment="1">
      <alignment horizontal="center" vertical="center" wrapText="1"/>
    </xf>
    <xf numFmtId="165" fontId="20" fillId="0" borderId="4" xfId="3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  <xf numFmtId="0" fontId="4" fillId="0" borderId="19" xfId="8" applyFont="1" applyFill="1" applyBorder="1" applyAlignment="1">
      <alignment horizontal="center" wrapText="1"/>
    </xf>
    <xf numFmtId="0" fontId="4" fillId="0" borderId="16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5" fontId="4" fillId="0" borderId="4" xfId="3" applyNumberFormat="1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right" vertical="top" wrapText="1"/>
    </xf>
    <xf numFmtId="0" fontId="15" fillId="0" borderId="0" xfId="8" applyFont="1" applyAlignment="1">
      <alignment horizontal="right" vertical="top" wrapText="1"/>
    </xf>
    <xf numFmtId="0" fontId="19" fillId="0" borderId="0" xfId="3" applyNumberFormat="1" applyFont="1" applyBorder="1" applyAlignment="1">
      <alignment horizontal="center" vertical="center" wrapText="1"/>
    </xf>
    <xf numFmtId="0" fontId="9" fillId="0" borderId="0" xfId="3" applyNumberFormat="1" applyFont="1" applyBorder="1" applyAlignment="1">
      <alignment horizontal="center" vertical="center" wrapText="1"/>
    </xf>
    <xf numFmtId="0" fontId="10" fillId="0" borderId="16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6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1" xfId="3" applyNumberFormat="1" applyFont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10" fillId="0" borderId="4" xfId="3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right" vertical="top" wrapText="1"/>
    </xf>
    <xf numFmtId="0" fontId="17" fillId="0" borderId="0" xfId="3" applyFont="1" applyFill="1" applyBorder="1" applyAlignment="1">
      <alignment horizontal="center" wrapText="1"/>
    </xf>
    <xf numFmtId="0" fontId="15" fillId="0" borderId="16" xfId="51" applyFont="1" applyBorder="1" applyAlignment="1">
      <alignment horizontal="center" vertical="center" wrapText="1"/>
    </xf>
    <xf numFmtId="0" fontId="15" fillId="0" borderId="5" xfId="51" applyFont="1" applyBorder="1" applyAlignment="1">
      <alignment horizontal="center" vertical="center" wrapText="1"/>
    </xf>
    <xf numFmtId="0" fontId="15" fillId="0" borderId="16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9" fontId="10" fillId="0" borderId="16" xfId="2" applyFont="1" applyFill="1" applyBorder="1" applyAlignment="1">
      <alignment horizontal="center" vertical="center" wrapText="1"/>
    </xf>
    <xf numFmtId="9" fontId="10" fillId="0" borderId="5" xfId="2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0" fontId="10" fillId="0" borderId="23" xfId="3" applyFont="1" applyFill="1" applyBorder="1" applyAlignment="1">
      <alignment horizontal="center" vertical="center" wrapText="1"/>
    </xf>
    <xf numFmtId="9" fontId="10" fillId="0" borderId="1" xfId="2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center" vertical="center"/>
    </xf>
    <xf numFmtId="0" fontId="17" fillId="0" borderId="0" xfId="8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 wrapText="1"/>
    </xf>
    <xf numFmtId="0" fontId="4" fillId="0" borderId="22" xfId="4" applyFont="1" applyBorder="1" applyAlignment="1">
      <alignment horizontal="left" wrapText="1"/>
    </xf>
    <xf numFmtId="0" fontId="17" fillId="0" borderId="0" xfId="52" applyFont="1" applyAlignment="1">
      <alignment horizontal="center" vertical="center"/>
    </xf>
    <xf numFmtId="0" fontId="10" fillId="0" borderId="0" xfId="52" applyFont="1" applyAlignment="1">
      <alignment horizontal="center" vertical="center"/>
    </xf>
    <xf numFmtId="0" fontId="24" fillId="0" borderId="0" xfId="52" applyFont="1" applyAlignment="1">
      <alignment horizontal="center" vertical="center" wrapText="1"/>
    </xf>
    <xf numFmtId="0" fontId="25" fillId="0" borderId="0" xfId="52" applyFont="1" applyAlignment="1">
      <alignment horizontal="center" vertical="center"/>
    </xf>
    <xf numFmtId="0" fontId="16" fillId="0" borderId="16" xfId="52" applyFont="1" applyBorder="1" applyAlignment="1">
      <alignment horizontal="center" vertical="center" wrapText="1"/>
    </xf>
    <xf numFmtId="0" fontId="16" fillId="0" borderId="5" xfId="52" applyFont="1" applyBorder="1" applyAlignment="1">
      <alignment horizontal="center" vertical="center" wrapText="1"/>
    </xf>
    <xf numFmtId="165" fontId="4" fillId="0" borderId="16" xfId="1" applyNumberFormat="1" applyFont="1" applyFill="1" applyBorder="1" applyAlignment="1">
      <alignment horizontal="center" vertical="center" wrapText="1"/>
    </xf>
    <xf numFmtId="165" fontId="4" fillId="0" borderId="24" xfId="1" applyNumberFormat="1" applyFont="1" applyFill="1" applyBorder="1" applyAlignment="1">
      <alignment horizontal="center" vertical="center" wrapText="1"/>
    </xf>
    <xf numFmtId="0" fontId="16" fillId="0" borderId="1" xfId="52" applyFont="1" applyBorder="1" applyAlignment="1">
      <alignment horizontal="center" vertical="center" wrapText="1"/>
    </xf>
  </cellXfs>
  <cellStyles count="66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2 3" xfId="55"/>
    <cellStyle name="Обычный 3 3" xfId="11"/>
    <cellStyle name="Обычный 3 3 2" xfId="3"/>
    <cellStyle name="Обычный 3 3 2 2" xfId="48"/>
    <cellStyle name="Обычный 3 3 2 3" xfId="53"/>
    <cellStyle name="Обычный 3 3 2 4" xfId="49"/>
    <cellStyle name="Обычный 3 3 3" xfId="56"/>
    <cellStyle name="Обычный 3 4" xfId="1"/>
    <cellStyle name="Обычный 3 4 2" xfId="54"/>
    <cellStyle name="Обычный 3 4 3" xfId="50"/>
    <cellStyle name="Обычный 3 5" xfId="5"/>
    <cellStyle name="Обычный 3 5 2" xfId="57"/>
    <cellStyle name="Обычный 3 6" xfId="58"/>
    <cellStyle name="Обычный 4" xfId="12"/>
    <cellStyle name="Обычный 4 2" xfId="59"/>
    <cellStyle name="Обычный 5" xfId="13"/>
    <cellStyle name="Обычный 5 2" xfId="60"/>
    <cellStyle name="Обычный 6" xfId="51"/>
    <cellStyle name="Обычный 7" xfId="61"/>
    <cellStyle name="Обычный Лена" xfId="14"/>
    <cellStyle name="Обычный_Тарифы с 1 мая 2006годс инд. в 1,15 и 1.09 " xfId="52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 2 2" xfId="62"/>
    <cellStyle name="Финансовый 3 3" xfId="63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4 2" xfId="64"/>
    <cellStyle name="Финансовый 5" xfId="43"/>
    <cellStyle name="Финансовый 5 2" xfId="65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P36"/>
  <sheetViews>
    <sheetView zoomScale="85" zoomScaleNormal="85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36" sqref="B36:G36"/>
    </sheetView>
  </sheetViews>
  <sheetFormatPr defaultColWidth="9.140625" defaultRowHeight="15.75" x14ac:dyDescent="0.25"/>
  <cols>
    <col min="1" max="1" width="4.5703125" style="84" customWidth="1"/>
    <col min="2" max="2" width="61.5703125" style="84" customWidth="1"/>
    <col min="3" max="7" width="12.42578125" style="84" customWidth="1"/>
    <col min="8" max="8" width="15.28515625" style="84" bestFit="1" customWidth="1"/>
    <col min="9" max="16384" width="9.140625" style="84"/>
  </cols>
  <sheetData>
    <row r="1" spans="1:16" ht="15.6" x14ac:dyDescent="0.3">
      <c r="E1" s="105"/>
    </row>
    <row r="2" spans="1:16" ht="101.25" customHeight="1" x14ac:dyDescent="0.25">
      <c r="E2" s="154" t="s">
        <v>673</v>
      </c>
      <c r="F2" s="154"/>
      <c r="G2" s="154"/>
    </row>
    <row r="3" spans="1:16" s="12" customFormat="1" ht="17.25" customHeight="1" x14ac:dyDescent="0.25">
      <c r="B3" s="155" t="s">
        <v>668</v>
      </c>
      <c r="C3" s="155"/>
      <c r="D3" s="155"/>
      <c r="E3" s="155"/>
      <c r="F3" s="155"/>
      <c r="G3" s="155"/>
    </row>
    <row r="4" spans="1:16" s="12" customFormat="1" ht="18.600000000000001" customHeight="1" x14ac:dyDescent="0.25">
      <c r="B4" s="19"/>
      <c r="C4" s="19"/>
      <c r="D4" s="19"/>
      <c r="E4" s="19"/>
      <c r="F4" s="154" t="s">
        <v>1164</v>
      </c>
      <c r="G4" s="154"/>
    </row>
    <row r="5" spans="1:16" s="12" customFormat="1" ht="16.149999999999999" customHeight="1" x14ac:dyDescent="0.25">
      <c r="B5" s="155" t="s">
        <v>669</v>
      </c>
      <c r="C5" s="155"/>
      <c r="D5" s="155"/>
      <c r="E5" s="155"/>
      <c r="F5" s="155"/>
      <c r="G5" s="155"/>
    </row>
    <row r="6" spans="1:16" s="11" customFormat="1" ht="15.6" customHeight="1" thickBot="1" x14ac:dyDescent="0.35">
      <c r="B6" s="13"/>
      <c r="C6" s="14"/>
      <c r="G6" s="61"/>
    </row>
    <row r="7" spans="1:16" ht="28.9" customHeight="1" x14ac:dyDescent="0.25">
      <c r="A7" s="146" t="s">
        <v>0</v>
      </c>
      <c r="B7" s="148" t="s">
        <v>44</v>
      </c>
      <c r="C7" s="150" t="s">
        <v>1</v>
      </c>
      <c r="D7" s="150" t="s">
        <v>652</v>
      </c>
      <c r="E7" s="150"/>
      <c r="F7" s="150"/>
      <c r="G7" s="152"/>
    </row>
    <row r="8" spans="1:16" ht="37.15" customHeight="1" thickBot="1" x14ac:dyDescent="0.3">
      <c r="A8" s="147"/>
      <c r="B8" s="149"/>
      <c r="C8" s="151"/>
      <c r="D8" s="92" t="s">
        <v>2</v>
      </c>
      <c r="E8" s="92" t="s">
        <v>3</v>
      </c>
      <c r="F8" s="92" t="s">
        <v>4</v>
      </c>
      <c r="G8" s="93" t="s">
        <v>5</v>
      </c>
    </row>
    <row r="9" spans="1:16" s="106" customFormat="1" ht="16.899999999999999" customHeight="1" thickBot="1" x14ac:dyDescent="0.3">
      <c r="A9" s="94"/>
      <c r="B9" s="95"/>
      <c r="C9" s="96"/>
      <c r="D9" s="34" t="s">
        <v>87</v>
      </c>
      <c r="E9" s="34" t="s">
        <v>88</v>
      </c>
      <c r="F9" s="34" t="s">
        <v>89</v>
      </c>
      <c r="G9" s="35" t="s">
        <v>90</v>
      </c>
      <c r="H9" s="84"/>
      <c r="I9" s="85"/>
      <c r="J9" s="84"/>
      <c r="K9" s="84"/>
      <c r="L9" s="84"/>
      <c r="M9" s="84"/>
      <c r="N9" s="84"/>
      <c r="O9" s="84"/>
      <c r="P9" s="84"/>
    </row>
    <row r="10" spans="1:16" ht="24.6" customHeight="1" x14ac:dyDescent="0.25">
      <c r="A10" s="16">
        <v>1</v>
      </c>
      <c r="B10" s="15" t="s">
        <v>46</v>
      </c>
      <c r="C10" s="22">
        <v>193.26</v>
      </c>
      <c r="D10" s="22">
        <f>ROUND(C10*1.4,2)</f>
        <v>270.56</v>
      </c>
      <c r="E10" s="22">
        <f>ROUND(C10*1.68,2)</f>
        <v>324.68</v>
      </c>
      <c r="F10" s="22">
        <f>ROUND(C10*2.23,2)</f>
        <v>430.97</v>
      </c>
      <c r="G10" s="23">
        <f>ROUND(C10*2.57,2)</f>
        <v>496.68</v>
      </c>
    </row>
    <row r="11" spans="1:16" ht="31.5" customHeight="1" x14ac:dyDescent="0.25">
      <c r="A11" s="18">
        <f>A10+1</f>
        <v>2</v>
      </c>
      <c r="B11" s="17" t="s">
        <v>66</v>
      </c>
      <c r="C11" s="24">
        <v>554.13</v>
      </c>
      <c r="D11" s="24">
        <f t="shared" ref="D11:D28" si="0">ROUND(C11*1.4,2)</f>
        <v>775.78</v>
      </c>
      <c r="E11" s="24">
        <f t="shared" ref="E11:E28" si="1">ROUND(C11*1.68,2)</f>
        <v>930.94</v>
      </c>
      <c r="F11" s="24">
        <f>ROUND(C11*2.23,2)</f>
        <v>1235.71</v>
      </c>
      <c r="G11" s="25">
        <f>ROUND(C11*2.57,2)</f>
        <v>1424.11</v>
      </c>
    </row>
    <row r="12" spans="1:16" ht="31.5" customHeight="1" x14ac:dyDescent="0.25">
      <c r="A12" s="18">
        <f t="shared" ref="A12:A15" si="2">A11+1</f>
        <v>3</v>
      </c>
      <c r="B12" s="17" t="s">
        <v>682</v>
      </c>
      <c r="C12" s="24">
        <v>554.13</v>
      </c>
      <c r="D12" s="24">
        <f t="shared" ref="D12" si="3">ROUND(C12*1.4,2)</f>
        <v>775.78</v>
      </c>
      <c r="E12" s="24">
        <f t="shared" ref="E12" si="4">ROUND(C12*1.68,2)</f>
        <v>930.94</v>
      </c>
      <c r="F12" s="24">
        <f>ROUND(C12*2.23,2)</f>
        <v>1235.71</v>
      </c>
      <c r="G12" s="25">
        <f>ROUND(C12*2.57,2)</f>
        <v>1424.11</v>
      </c>
    </row>
    <row r="13" spans="1:16" ht="31.5" x14ac:dyDescent="0.25">
      <c r="A13" s="18">
        <f t="shared" si="2"/>
        <v>4</v>
      </c>
      <c r="B13" s="17" t="s">
        <v>48</v>
      </c>
      <c r="C13" s="24">
        <v>1214.73</v>
      </c>
      <c r="D13" s="24">
        <f t="shared" si="0"/>
        <v>1700.62</v>
      </c>
      <c r="E13" s="24">
        <f t="shared" si="1"/>
        <v>2040.75</v>
      </c>
      <c r="F13" s="24" t="s">
        <v>45</v>
      </c>
      <c r="G13" s="25" t="s">
        <v>45</v>
      </c>
    </row>
    <row r="14" spans="1:16" ht="24" customHeight="1" x14ac:dyDescent="0.25">
      <c r="A14" s="18">
        <f t="shared" si="2"/>
        <v>5</v>
      </c>
      <c r="B14" s="17" t="s">
        <v>47</v>
      </c>
      <c r="C14" s="24">
        <v>358.12</v>
      </c>
      <c r="D14" s="24">
        <f t="shared" si="0"/>
        <v>501.37</v>
      </c>
      <c r="E14" s="24">
        <f t="shared" si="1"/>
        <v>601.64</v>
      </c>
      <c r="F14" s="24">
        <f t="shared" ref="F14:F27" si="5">ROUND(C14*2.23,2)</f>
        <v>798.61</v>
      </c>
      <c r="G14" s="25">
        <f t="shared" ref="G14:G27" si="6">ROUND(C14*2.57,2)</f>
        <v>920.37</v>
      </c>
    </row>
    <row r="15" spans="1:16" ht="31.5" customHeight="1" x14ac:dyDescent="0.25">
      <c r="A15" s="18">
        <f t="shared" si="2"/>
        <v>6</v>
      </c>
      <c r="B15" s="17" t="s">
        <v>683</v>
      </c>
      <c r="C15" s="24">
        <v>554.13</v>
      </c>
      <c r="D15" s="24">
        <f t="shared" si="0"/>
        <v>775.78</v>
      </c>
      <c r="E15" s="24">
        <f t="shared" si="1"/>
        <v>930.94</v>
      </c>
      <c r="F15" s="24">
        <f>ROUND(C15*2.23,2)</f>
        <v>1235.71</v>
      </c>
      <c r="G15" s="25">
        <f>ROUND(C15*2.57,2)</f>
        <v>1424.11</v>
      </c>
    </row>
    <row r="16" spans="1:16" ht="34.15" customHeight="1" x14ac:dyDescent="0.25">
      <c r="A16" s="18">
        <f>A15+1</f>
        <v>7</v>
      </c>
      <c r="B16" s="17" t="s">
        <v>684</v>
      </c>
      <c r="C16" s="24"/>
      <c r="D16" s="24"/>
      <c r="E16" s="24"/>
      <c r="F16" s="24"/>
      <c r="G16" s="25"/>
    </row>
    <row r="17" spans="1:7" ht="29.45" customHeight="1" x14ac:dyDescent="0.25">
      <c r="A17" s="18"/>
      <c r="B17" s="17" t="s">
        <v>674</v>
      </c>
      <c r="C17" s="24">
        <v>3142.3</v>
      </c>
      <c r="D17" s="24">
        <f t="shared" ref="D17:D20" si="7">ROUND(C17*1.4,2)</f>
        <v>4399.22</v>
      </c>
      <c r="E17" s="24">
        <f t="shared" ref="E17:E20" si="8">ROUND(C17*1.68,2)</f>
        <v>5279.06</v>
      </c>
      <c r="F17" s="24">
        <f t="shared" ref="F17:F20" si="9">ROUND(C17*2.23,2)</f>
        <v>7007.33</v>
      </c>
      <c r="G17" s="25">
        <f t="shared" ref="G17:G20" si="10">ROUND(C17*2.57,2)</f>
        <v>8075.71</v>
      </c>
    </row>
    <row r="18" spans="1:7" ht="26.45" customHeight="1" x14ac:dyDescent="0.25">
      <c r="A18" s="18"/>
      <c r="B18" s="17" t="s">
        <v>675</v>
      </c>
      <c r="C18" s="24">
        <v>1186.4000000000001</v>
      </c>
      <c r="D18" s="24">
        <f t="shared" si="7"/>
        <v>1660.96</v>
      </c>
      <c r="E18" s="24">
        <f t="shared" si="8"/>
        <v>1993.15</v>
      </c>
      <c r="F18" s="24">
        <f t="shared" si="9"/>
        <v>2645.67</v>
      </c>
      <c r="G18" s="25">
        <f t="shared" si="10"/>
        <v>3049.05</v>
      </c>
    </row>
    <row r="19" spans="1:7" ht="27.6" customHeight="1" x14ac:dyDescent="0.25">
      <c r="A19" s="18"/>
      <c r="B19" s="17" t="s">
        <v>676</v>
      </c>
      <c r="C19" s="24">
        <v>2638.1</v>
      </c>
      <c r="D19" s="24">
        <f t="shared" si="7"/>
        <v>3693.34</v>
      </c>
      <c r="E19" s="24">
        <f t="shared" si="8"/>
        <v>4432.01</v>
      </c>
      <c r="F19" s="24">
        <f t="shared" si="9"/>
        <v>5882.96</v>
      </c>
      <c r="G19" s="25">
        <f t="shared" si="10"/>
        <v>6779.92</v>
      </c>
    </row>
    <row r="20" spans="1:7" ht="27.6" customHeight="1" x14ac:dyDescent="0.25">
      <c r="A20" s="18"/>
      <c r="B20" s="17" t="s">
        <v>677</v>
      </c>
      <c r="C20" s="24">
        <v>1288.5999999999999</v>
      </c>
      <c r="D20" s="24">
        <f t="shared" si="7"/>
        <v>1804.04</v>
      </c>
      <c r="E20" s="24">
        <f t="shared" si="8"/>
        <v>2164.85</v>
      </c>
      <c r="F20" s="24">
        <f t="shared" si="9"/>
        <v>2873.58</v>
      </c>
      <c r="G20" s="25">
        <f t="shared" si="10"/>
        <v>3311.7</v>
      </c>
    </row>
    <row r="21" spans="1:7" ht="27.6" customHeight="1" x14ac:dyDescent="0.25">
      <c r="A21" s="18">
        <f>A16+1</f>
        <v>8</v>
      </c>
      <c r="B21" s="17" t="s">
        <v>670</v>
      </c>
      <c r="C21" s="24">
        <v>1377.36</v>
      </c>
      <c r="D21" s="24">
        <f t="shared" si="0"/>
        <v>1928.3</v>
      </c>
      <c r="E21" s="24">
        <f t="shared" si="1"/>
        <v>2313.96</v>
      </c>
      <c r="F21" s="24">
        <f t="shared" si="5"/>
        <v>3071.51</v>
      </c>
      <c r="G21" s="25">
        <f t="shared" si="6"/>
        <v>3539.82</v>
      </c>
    </row>
    <row r="22" spans="1:7" ht="49.9" customHeight="1" x14ac:dyDescent="0.25">
      <c r="A22" s="18">
        <f t="shared" ref="A22:A29" si="11">A21+1</f>
        <v>9</v>
      </c>
      <c r="B22" s="17" t="s">
        <v>671</v>
      </c>
      <c r="C22" s="24">
        <v>358.12</v>
      </c>
      <c r="D22" s="24">
        <f t="shared" si="0"/>
        <v>501.37</v>
      </c>
      <c r="E22" s="24">
        <f t="shared" si="1"/>
        <v>601.64</v>
      </c>
      <c r="F22" s="24">
        <f t="shared" si="5"/>
        <v>798.61</v>
      </c>
      <c r="G22" s="25">
        <f t="shared" si="6"/>
        <v>920.37</v>
      </c>
    </row>
    <row r="23" spans="1:7" ht="35.450000000000003" customHeight="1" x14ac:dyDescent="0.25">
      <c r="A23" s="18">
        <f t="shared" si="11"/>
        <v>10</v>
      </c>
      <c r="B23" s="17" t="s">
        <v>68</v>
      </c>
      <c r="C23" s="24">
        <v>250.69</v>
      </c>
      <c r="D23" s="24">
        <f t="shared" si="0"/>
        <v>350.97</v>
      </c>
      <c r="E23" s="24">
        <f t="shared" si="1"/>
        <v>421.16</v>
      </c>
      <c r="F23" s="24">
        <f t="shared" si="5"/>
        <v>559.04</v>
      </c>
      <c r="G23" s="25">
        <f t="shared" si="6"/>
        <v>644.27</v>
      </c>
    </row>
    <row r="24" spans="1:7" ht="65.45" customHeight="1" x14ac:dyDescent="0.25">
      <c r="A24" s="18">
        <f t="shared" si="11"/>
        <v>11</v>
      </c>
      <c r="B24" s="17" t="s">
        <v>115</v>
      </c>
      <c r="C24" s="24">
        <v>294.92</v>
      </c>
      <c r="D24" s="24">
        <f t="shared" si="0"/>
        <v>412.89</v>
      </c>
      <c r="E24" s="24">
        <f t="shared" si="1"/>
        <v>495.47</v>
      </c>
      <c r="F24" s="24">
        <f t="shared" si="5"/>
        <v>657.67</v>
      </c>
      <c r="G24" s="25">
        <f t="shared" si="6"/>
        <v>757.94</v>
      </c>
    </row>
    <row r="25" spans="1:7" ht="27" customHeight="1" x14ac:dyDescent="0.25">
      <c r="A25" s="18">
        <f t="shared" si="11"/>
        <v>12</v>
      </c>
      <c r="B25" s="17" t="s">
        <v>49</v>
      </c>
      <c r="C25" s="24">
        <v>1614.54</v>
      </c>
      <c r="D25" s="24">
        <f t="shared" si="0"/>
        <v>2260.36</v>
      </c>
      <c r="E25" s="24">
        <f t="shared" si="1"/>
        <v>2712.43</v>
      </c>
      <c r="F25" s="24">
        <f t="shared" si="5"/>
        <v>3600.42</v>
      </c>
      <c r="G25" s="25">
        <f t="shared" si="6"/>
        <v>4149.37</v>
      </c>
    </row>
    <row r="26" spans="1:7" ht="25.9" customHeight="1" x14ac:dyDescent="0.25">
      <c r="A26" s="18">
        <f>A25+1</f>
        <v>13</v>
      </c>
      <c r="B26" s="17" t="s">
        <v>113</v>
      </c>
      <c r="C26" s="24">
        <v>836.57</v>
      </c>
      <c r="D26" s="24">
        <f t="shared" si="0"/>
        <v>1171.2</v>
      </c>
      <c r="E26" s="24">
        <f t="shared" si="1"/>
        <v>1405.44</v>
      </c>
      <c r="F26" s="24">
        <f t="shared" si="5"/>
        <v>1865.55</v>
      </c>
      <c r="G26" s="25">
        <f t="shared" si="6"/>
        <v>2149.98</v>
      </c>
    </row>
    <row r="27" spans="1:7" ht="21" customHeight="1" x14ac:dyDescent="0.25">
      <c r="A27" s="18">
        <f t="shared" si="11"/>
        <v>14</v>
      </c>
      <c r="B27" s="17" t="s">
        <v>114</v>
      </c>
      <c r="C27" s="24">
        <v>836.57</v>
      </c>
      <c r="D27" s="24">
        <f t="shared" si="0"/>
        <v>1171.2</v>
      </c>
      <c r="E27" s="24">
        <f t="shared" si="1"/>
        <v>1405.44</v>
      </c>
      <c r="F27" s="24">
        <f t="shared" si="5"/>
        <v>1865.55</v>
      </c>
      <c r="G27" s="25">
        <f t="shared" si="6"/>
        <v>2149.98</v>
      </c>
    </row>
    <row r="28" spans="1:7" ht="52.9" customHeight="1" x14ac:dyDescent="0.25">
      <c r="A28" s="18">
        <f t="shared" si="11"/>
        <v>15</v>
      </c>
      <c r="B28" s="17" t="s">
        <v>52</v>
      </c>
      <c r="C28" s="24">
        <v>836.57</v>
      </c>
      <c r="D28" s="24">
        <f t="shared" si="0"/>
        <v>1171.2</v>
      </c>
      <c r="E28" s="24">
        <f t="shared" si="1"/>
        <v>1405.44</v>
      </c>
      <c r="F28" s="24">
        <f>ROUND(C28*2.23,2)</f>
        <v>1865.55</v>
      </c>
      <c r="G28" s="25">
        <f>ROUND(C28*2.57,2)</f>
        <v>2149.98</v>
      </c>
    </row>
    <row r="29" spans="1:7" ht="34.15" customHeight="1" x14ac:dyDescent="0.25">
      <c r="A29" s="18">
        <f t="shared" si="11"/>
        <v>16</v>
      </c>
      <c r="B29" s="17" t="s">
        <v>58</v>
      </c>
      <c r="C29" s="20"/>
      <c r="D29" s="20"/>
      <c r="E29" s="20"/>
      <c r="F29" s="20"/>
      <c r="G29" s="107"/>
    </row>
    <row r="30" spans="1:7" ht="32.25" customHeight="1" x14ac:dyDescent="0.25">
      <c r="A30" s="108"/>
      <c r="B30" s="17" t="s">
        <v>67</v>
      </c>
      <c r="C30" s="26">
        <v>358.12</v>
      </c>
      <c r="D30" s="24">
        <f t="shared" ref="D30:D33" si="12">ROUND(C30*1.4,2)</f>
        <v>501.37</v>
      </c>
      <c r="E30" s="24">
        <f t="shared" ref="E30:E33" si="13">ROUND(C30*1.68,2)</f>
        <v>601.64</v>
      </c>
      <c r="F30" s="24" t="s">
        <v>45</v>
      </c>
      <c r="G30" s="25" t="s">
        <v>45</v>
      </c>
    </row>
    <row r="31" spans="1:7" ht="45.6" customHeight="1" x14ac:dyDescent="0.25">
      <c r="A31" s="18"/>
      <c r="B31" s="17" t="s">
        <v>70</v>
      </c>
      <c r="C31" s="24">
        <v>250.69</v>
      </c>
      <c r="D31" s="24">
        <f t="shared" si="12"/>
        <v>350.97</v>
      </c>
      <c r="E31" s="24">
        <f t="shared" si="13"/>
        <v>421.16</v>
      </c>
      <c r="F31" s="24" t="s">
        <v>45</v>
      </c>
      <c r="G31" s="25" t="s">
        <v>45</v>
      </c>
    </row>
    <row r="32" spans="1:7" ht="40.15" customHeight="1" x14ac:dyDescent="0.25">
      <c r="A32" s="18"/>
      <c r="B32" s="17" t="s">
        <v>71</v>
      </c>
      <c r="C32" s="24">
        <v>250.69</v>
      </c>
      <c r="D32" s="24">
        <f t="shared" si="12"/>
        <v>350.97</v>
      </c>
      <c r="E32" s="24">
        <f t="shared" si="13"/>
        <v>421.16</v>
      </c>
      <c r="F32" s="24" t="s">
        <v>45</v>
      </c>
      <c r="G32" s="25" t="s">
        <v>45</v>
      </c>
    </row>
    <row r="33" spans="1:7" ht="24.6" customHeight="1" x14ac:dyDescent="0.25">
      <c r="A33" s="108"/>
      <c r="B33" s="17" t="s">
        <v>672</v>
      </c>
      <c r="C33" s="20">
        <v>999.58</v>
      </c>
      <c r="D33" s="24">
        <f t="shared" si="12"/>
        <v>1399.41</v>
      </c>
      <c r="E33" s="24">
        <f t="shared" si="13"/>
        <v>1679.29</v>
      </c>
      <c r="F33" s="24" t="s">
        <v>45</v>
      </c>
      <c r="G33" s="25" t="s">
        <v>45</v>
      </c>
    </row>
    <row r="34" spans="1:7" ht="36.6" customHeight="1" x14ac:dyDescent="0.25">
      <c r="A34" s="18">
        <v>17</v>
      </c>
      <c r="B34" s="17" t="s">
        <v>678</v>
      </c>
      <c r="C34" s="24">
        <v>664.95</v>
      </c>
      <c r="D34" s="24">
        <f>ROUND(C34*1.4,2)</f>
        <v>930.93</v>
      </c>
      <c r="E34" s="24">
        <f>ROUND(C34*1.68,2)</f>
        <v>1117.1199999999999</v>
      </c>
      <c r="F34" s="24" t="s">
        <v>45</v>
      </c>
      <c r="G34" s="25" t="s">
        <v>45</v>
      </c>
    </row>
    <row r="35" spans="1:7" ht="46.15" customHeight="1" x14ac:dyDescent="0.25">
      <c r="A35" s="18">
        <v>18</v>
      </c>
      <c r="B35" s="17" t="s">
        <v>69</v>
      </c>
      <c r="C35" s="24">
        <v>911.38</v>
      </c>
      <c r="D35" s="24">
        <f>ROUND(C35*1.4,2)</f>
        <v>1275.93</v>
      </c>
      <c r="E35" s="24">
        <f>ROUND(C35*1.68,2)</f>
        <v>1531.12</v>
      </c>
      <c r="F35" s="24" t="s">
        <v>45</v>
      </c>
      <c r="G35" s="25" t="s">
        <v>45</v>
      </c>
    </row>
    <row r="36" spans="1:7" ht="16.149999999999999" customHeight="1" x14ac:dyDescent="0.25">
      <c r="B36" s="153" t="s">
        <v>681</v>
      </c>
      <c r="C36" s="153"/>
      <c r="D36" s="153"/>
      <c r="E36" s="153"/>
      <c r="F36" s="153"/>
      <c r="G36" s="153"/>
    </row>
  </sheetData>
  <mergeCells count="9">
    <mergeCell ref="E2:G2"/>
    <mergeCell ref="B3:G3"/>
    <mergeCell ref="F4:G4"/>
    <mergeCell ref="B5:G5"/>
    <mergeCell ref="A7:A8"/>
    <mergeCell ref="B7:B8"/>
    <mergeCell ref="C7:C8"/>
    <mergeCell ref="D7:G7"/>
    <mergeCell ref="B36:G36"/>
  </mergeCells>
  <pageMargins left="0.59055118110236227" right="0.19685039370078741" top="0.35433070866141736" bottom="0.19685039370078741" header="0.11811023622047245" footer="0.11811023622047245"/>
  <pageSetup paperSize="9" scale="69" orientation="portrait" useFirstPageNumber="1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2"/>
  <sheetViews>
    <sheetView tabSelected="1" zoomScaleNormal="100" zoomScaleSheetLayoutView="100" workbookViewId="0">
      <selection activeCell="J10" sqref="J10"/>
    </sheetView>
  </sheetViews>
  <sheetFormatPr defaultRowHeight="12.75" x14ac:dyDescent="0.2"/>
  <cols>
    <col min="1" max="1" width="26.140625" style="98" customWidth="1"/>
    <col min="2" max="2" width="23.140625" style="98" customWidth="1"/>
    <col min="3" max="3" width="11.28515625" style="98" customWidth="1"/>
    <col min="4" max="4" width="12" style="98" customWidth="1"/>
    <col min="5" max="5" width="11.5703125" style="98" customWidth="1"/>
    <col min="6" max="6" width="11.42578125" style="98" customWidth="1"/>
    <col min="7" max="7" width="11.140625" style="98" customWidth="1"/>
    <col min="8" max="8" width="8.85546875" style="98"/>
    <col min="9" max="9" width="7.28515625" style="98" customWidth="1"/>
    <col min="10" max="252" width="8.85546875" style="98"/>
    <col min="253" max="253" width="35.5703125" style="98" customWidth="1"/>
    <col min="254" max="254" width="11.42578125" style="98" customWidth="1"/>
    <col min="255" max="255" width="12" style="98" customWidth="1"/>
    <col min="256" max="256" width="11.5703125" style="98" customWidth="1"/>
    <col min="257" max="257" width="12.140625" style="98" customWidth="1"/>
    <col min="258" max="258" width="11.140625" style="98" customWidth="1"/>
    <col min="259" max="259" width="12.7109375" style="98" customWidth="1"/>
    <col min="260" max="260" width="11.7109375" style="98" customWidth="1"/>
    <col min="261" max="261" width="10.28515625" style="98" bestFit="1" customWidth="1"/>
    <col min="262" max="262" width="11.28515625" style="98" customWidth="1"/>
    <col min="263" max="508" width="8.85546875" style="98"/>
    <col min="509" max="509" width="35.5703125" style="98" customWidth="1"/>
    <col min="510" max="510" width="11.42578125" style="98" customWidth="1"/>
    <col min="511" max="511" width="12" style="98" customWidth="1"/>
    <col min="512" max="512" width="11.5703125" style="98" customWidth="1"/>
    <col min="513" max="513" width="12.140625" style="98" customWidth="1"/>
    <col min="514" max="514" width="11.140625" style="98" customWidth="1"/>
    <col min="515" max="515" width="12.7109375" style="98" customWidth="1"/>
    <col min="516" max="516" width="11.7109375" style="98" customWidth="1"/>
    <col min="517" max="517" width="10.28515625" style="98" bestFit="1" customWidth="1"/>
    <col min="518" max="518" width="11.28515625" style="98" customWidth="1"/>
    <col min="519" max="764" width="8.85546875" style="98"/>
    <col min="765" max="765" width="35.5703125" style="98" customWidth="1"/>
    <col min="766" max="766" width="11.42578125" style="98" customWidth="1"/>
    <col min="767" max="767" width="12" style="98" customWidth="1"/>
    <col min="768" max="768" width="11.5703125" style="98" customWidth="1"/>
    <col min="769" max="769" width="12.140625" style="98" customWidth="1"/>
    <col min="770" max="770" width="11.140625" style="98" customWidth="1"/>
    <col min="771" max="771" width="12.7109375" style="98" customWidth="1"/>
    <col min="772" max="772" width="11.7109375" style="98" customWidth="1"/>
    <col min="773" max="773" width="10.28515625" style="98" bestFit="1" customWidth="1"/>
    <col min="774" max="774" width="11.28515625" style="98" customWidth="1"/>
    <col min="775" max="1020" width="8.85546875" style="98"/>
    <col min="1021" max="1021" width="35.5703125" style="98" customWidth="1"/>
    <col min="1022" max="1022" width="11.42578125" style="98" customWidth="1"/>
    <col min="1023" max="1023" width="12" style="98" customWidth="1"/>
    <col min="1024" max="1024" width="11.5703125" style="98" customWidth="1"/>
    <col min="1025" max="1025" width="12.140625" style="98" customWidth="1"/>
    <col min="1026" max="1026" width="11.140625" style="98" customWidth="1"/>
    <col min="1027" max="1027" width="12.7109375" style="98" customWidth="1"/>
    <col min="1028" max="1028" width="11.7109375" style="98" customWidth="1"/>
    <col min="1029" max="1029" width="10.28515625" style="98" bestFit="1" customWidth="1"/>
    <col min="1030" max="1030" width="11.28515625" style="98" customWidth="1"/>
    <col min="1031" max="1276" width="8.85546875" style="98"/>
    <col min="1277" max="1277" width="35.5703125" style="98" customWidth="1"/>
    <col min="1278" max="1278" width="11.42578125" style="98" customWidth="1"/>
    <col min="1279" max="1279" width="12" style="98" customWidth="1"/>
    <col min="1280" max="1280" width="11.5703125" style="98" customWidth="1"/>
    <col min="1281" max="1281" width="12.140625" style="98" customWidth="1"/>
    <col min="1282" max="1282" width="11.140625" style="98" customWidth="1"/>
    <col min="1283" max="1283" width="12.7109375" style="98" customWidth="1"/>
    <col min="1284" max="1284" width="11.7109375" style="98" customWidth="1"/>
    <col min="1285" max="1285" width="10.28515625" style="98" bestFit="1" customWidth="1"/>
    <col min="1286" max="1286" width="11.28515625" style="98" customWidth="1"/>
    <col min="1287" max="1532" width="8.85546875" style="98"/>
    <col min="1533" max="1533" width="35.5703125" style="98" customWidth="1"/>
    <col min="1534" max="1534" width="11.42578125" style="98" customWidth="1"/>
    <col min="1535" max="1535" width="12" style="98" customWidth="1"/>
    <col min="1536" max="1536" width="11.5703125" style="98" customWidth="1"/>
    <col min="1537" max="1537" width="12.140625" style="98" customWidth="1"/>
    <col min="1538" max="1538" width="11.140625" style="98" customWidth="1"/>
    <col min="1539" max="1539" width="12.7109375" style="98" customWidth="1"/>
    <col min="1540" max="1540" width="11.7109375" style="98" customWidth="1"/>
    <col min="1541" max="1541" width="10.28515625" style="98" bestFit="1" customWidth="1"/>
    <col min="1542" max="1542" width="11.28515625" style="98" customWidth="1"/>
    <col min="1543" max="1788" width="8.85546875" style="98"/>
    <col min="1789" max="1789" width="35.5703125" style="98" customWidth="1"/>
    <col min="1790" max="1790" width="11.42578125" style="98" customWidth="1"/>
    <col min="1791" max="1791" width="12" style="98" customWidth="1"/>
    <col min="1792" max="1792" width="11.5703125" style="98" customWidth="1"/>
    <col min="1793" max="1793" width="12.140625" style="98" customWidth="1"/>
    <col min="1794" max="1794" width="11.140625" style="98" customWidth="1"/>
    <col min="1795" max="1795" width="12.7109375" style="98" customWidth="1"/>
    <col min="1796" max="1796" width="11.7109375" style="98" customWidth="1"/>
    <col min="1797" max="1797" width="10.28515625" style="98" bestFit="1" customWidth="1"/>
    <col min="1798" max="1798" width="11.28515625" style="98" customWidth="1"/>
    <col min="1799" max="2044" width="8.85546875" style="98"/>
    <col min="2045" max="2045" width="35.5703125" style="98" customWidth="1"/>
    <col min="2046" max="2046" width="11.42578125" style="98" customWidth="1"/>
    <col min="2047" max="2047" width="12" style="98" customWidth="1"/>
    <col min="2048" max="2048" width="11.5703125" style="98" customWidth="1"/>
    <col min="2049" max="2049" width="12.140625" style="98" customWidth="1"/>
    <col min="2050" max="2050" width="11.140625" style="98" customWidth="1"/>
    <col min="2051" max="2051" width="12.7109375" style="98" customWidth="1"/>
    <col min="2052" max="2052" width="11.7109375" style="98" customWidth="1"/>
    <col min="2053" max="2053" width="10.28515625" style="98" bestFit="1" customWidth="1"/>
    <col min="2054" max="2054" width="11.28515625" style="98" customWidth="1"/>
    <col min="2055" max="2300" width="8.85546875" style="98"/>
    <col min="2301" max="2301" width="35.5703125" style="98" customWidth="1"/>
    <col min="2302" max="2302" width="11.42578125" style="98" customWidth="1"/>
    <col min="2303" max="2303" width="12" style="98" customWidth="1"/>
    <col min="2304" max="2304" width="11.5703125" style="98" customWidth="1"/>
    <col min="2305" max="2305" width="12.140625" style="98" customWidth="1"/>
    <col min="2306" max="2306" width="11.140625" style="98" customWidth="1"/>
    <col min="2307" max="2307" width="12.7109375" style="98" customWidth="1"/>
    <col min="2308" max="2308" width="11.7109375" style="98" customWidth="1"/>
    <col min="2309" max="2309" width="10.28515625" style="98" bestFit="1" customWidth="1"/>
    <col min="2310" max="2310" width="11.28515625" style="98" customWidth="1"/>
    <col min="2311" max="2556" width="8.85546875" style="98"/>
    <col min="2557" max="2557" width="35.5703125" style="98" customWidth="1"/>
    <col min="2558" max="2558" width="11.42578125" style="98" customWidth="1"/>
    <col min="2559" max="2559" width="12" style="98" customWidth="1"/>
    <col min="2560" max="2560" width="11.5703125" style="98" customWidth="1"/>
    <col min="2561" max="2561" width="12.140625" style="98" customWidth="1"/>
    <col min="2562" max="2562" width="11.140625" style="98" customWidth="1"/>
    <col min="2563" max="2563" width="12.7109375" style="98" customWidth="1"/>
    <col min="2564" max="2564" width="11.7109375" style="98" customWidth="1"/>
    <col min="2565" max="2565" width="10.28515625" style="98" bestFit="1" customWidth="1"/>
    <col min="2566" max="2566" width="11.28515625" style="98" customWidth="1"/>
    <col min="2567" max="2812" width="8.85546875" style="98"/>
    <col min="2813" max="2813" width="35.5703125" style="98" customWidth="1"/>
    <col min="2814" max="2814" width="11.42578125" style="98" customWidth="1"/>
    <col min="2815" max="2815" width="12" style="98" customWidth="1"/>
    <col min="2816" max="2816" width="11.5703125" style="98" customWidth="1"/>
    <col min="2817" max="2817" width="12.140625" style="98" customWidth="1"/>
    <col min="2818" max="2818" width="11.140625" style="98" customWidth="1"/>
    <col min="2819" max="2819" width="12.7109375" style="98" customWidth="1"/>
    <col min="2820" max="2820" width="11.7109375" style="98" customWidth="1"/>
    <col min="2821" max="2821" width="10.28515625" style="98" bestFit="1" customWidth="1"/>
    <col min="2822" max="2822" width="11.28515625" style="98" customWidth="1"/>
    <col min="2823" max="3068" width="8.85546875" style="98"/>
    <col min="3069" max="3069" width="35.5703125" style="98" customWidth="1"/>
    <col min="3070" max="3070" width="11.42578125" style="98" customWidth="1"/>
    <col min="3071" max="3071" width="12" style="98" customWidth="1"/>
    <col min="3072" max="3072" width="11.5703125" style="98" customWidth="1"/>
    <col min="3073" max="3073" width="12.140625" style="98" customWidth="1"/>
    <col min="3074" max="3074" width="11.140625" style="98" customWidth="1"/>
    <col min="3075" max="3075" width="12.7109375" style="98" customWidth="1"/>
    <col min="3076" max="3076" width="11.7109375" style="98" customWidth="1"/>
    <col min="3077" max="3077" width="10.28515625" style="98" bestFit="1" customWidth="1"/>
    <col min="3078" max="3078" width="11.28515625" style="98" customWidth="1"/>
    <col min="3079" max="3324" width="8.85546875" style="98"/>
    <col min="3325" max="3325" width="35.5703125" style="98" customWidth="1"/>
    <col min="3326" max="3326" width="11.42578125" style="98" customWidth="1"/>
    <col min="3327" max="3327" width="12" style="98" customWidth="1"/>
    <col min="3328" max="3328" width="11.5703125" style="98" customWidth="1"/>
    <col min="3329" max="3329" width="12.140625" style="98" customWidth="1"/>
    <col min="3330" max="3330" width="11.140625" style="98" customWidth="1"/>
    <col min="3331" max="3331" width="12.7109375" style="98" customWidth="1"/>
    <col min="3332" max="3332" width="11.7109375" style="98" customWidth="1"/>
    <col min="3333" max="3333" width="10.28515625" style="98" bestFit="1" customWidth="1"/>
    <col min="3334" max="3334" width="11.28515625" style="98" customWidth="1"/>
    <col min="3335" max="3580" width="8.85546875" style="98"/>
    <col min="3581" max="3581" width="35.5703125" style="98" customWidth="1"/>
    <col min="3582" max="3582" width="11.42578125" style="98" customWidth="1"/>
    <col min="3583" max="3583" width="12" style="98" customWidth="1"/>
    <col min="3584" max="3584" width="11.5703125" style="98" customWidth="1"/>
    <col min="3585" max="3585" width="12.140625" style="98" customWidth="1"/>
    <col min="3586" max="3586" width="11.140625" style="98" customWidth="1"/>
    <col min="3587" max="3587" width="12.7109375" style="98" customWidth="1"/>
    <col min="3588" max="3588" width="11.7109375" style="98" customWidth="1"/>
    <col min="3589" max="3589" width="10.28515625" style="98" bestFit="1" customWidth="1"/>
    <col min="3590" max="3590" width="11.28515625" style="98" customWidth="1"/>
    <col min="3591" max="3836" width="8.85546875" style="98"/>
    <col min="3837" max="3837" width="35.5703125" style="98" customWidth="1"/>
    <col min="3838" max="3838" width="11.42578125" style="98" customWidth="1"/>
    <col min="3839" max="3839" width="12" style="98" customWidth="1"/>
    <col min="3840" max="3840" width="11.5703125" style="98" customWidth="1"/>
    <col min="3841" max="3841" width="12.140625" style="98" customWidth="1"/>
    <col min="3842" max="3842" width="11.140625" style="98" customWidth="1"/>
    <col min="3843" max="3843" width="12.7109375" style="98" customWidth="1"/>
    <col min="3844" max="3844" width="11.7109375" style="98" customWidth="1"/>
    <col min="3845" max="3845" width="10.28515625" style="98" bestFit="1" customWidth="1"/>
    <col min="3846" max="3846" width="11.28515625" style="98" customWidth="1"/>
    <col min="3847" max="4092" width="8.85546875" style="98"/>
    <col min="4093" max="4093" width="35.5703125" style="98" customWidth="1"/>
    <col min="4094" max="4094" width="11.42578125" style="98" customWidth="1"/>
    <col min="4095" max="4095" width="12" style="98" customWidth="1"/>
    <col min="4096" max="4096" width="11.5703125" style="98" customWidth="1"/>
    <col min="4097" max="4097" width="12.140625" style="98" customWidth="1"/>
    <col min="4098" max="4098" width="11.140625" style="98" customWidth="1"/>
    <col min="4099" max="4099" width="12.7109375" style="98" customWidth="1"/>
    <col min="4100" max="4100" width="11.7109375" style="98" customWidth="1"/>
    <col min="4101" max="4101" width="10.28515625" style="98" bestFit="1" customWidth="1"/>
    <col min="4102" max="4102" width="11.28515625" style="98" customWidth="1"/>
    <col min="4103" max="4348" width="8.85546875" style="98"/>
    <col min="4349" max="4349" width="35.5703125" style="98" customWidth="1"/>
    <col min="4350" max="4350" width="11.42578125" style="98" customWidth="1"/>
    <col min="4351" max="4351" width="12" style="98" customWidth="1"/>
    <col min="4352" max="4352" width="11.5703125" style="98" customWidth="1"/>
    <col min="4353" max="4353" width="12.140625" style="98" customWidth="1"/>
    <col min="4354" max="4354" width="11.140625" style="98" customWidth="1"/>
    <col min="4355" max="4355" width="12.7109375" style="98" customWidth="1"/>
    <col min="4356" max="4356" width="11.7109375" style="98" customWidth="1"/>
    <col min="4357" max="4357" width="10.28515625" style="98" bestFit="1" customWidth="1"/>
    <col min="4358" max="4358" width="11.28515625" style="98" customWidth="1"/>
    <col min="4359" max="4604" width="8.85546875" style="98"/>
    <col min="4605" max="4605" width="35.5703125" style="98" customWidth="1"/>
    <col min="4606" max="4606" width="11.42578125" style="98" customWidth="1"/>
    <col min="4607" max="4607" width="12" style="98" customWidth="1"/>
    <col min="4608" max="4608" width="11.5703125" style="98" customWidth="1"/>
    <col min="4609" max="4609" width="12.140625" style="98" customWidth="1"/>
    <col min="4610" max="4610" width="11.140625" style="98" customWidth="1"/>
    <col min="4611" max="4611" width="12.7109375" style="98" customWidth="1"/>
    <col min="4612" max="4612" width="11.7109375" style="98" customWidth="1"/>
    <col min="4613" max="4613" width="10.28515625" style="98" bestFit="1" customWidth="1"/>
    <col min="4614" max="4614" width="11.28515625" style="98" customWidth="1"/>
    <col min="4615" max="4860" width="8.85546875" style="98"/>
    <col min="4861" max="4861" width="35.5703125" style="98" customWidth="1"/>
    <col min="4862" max="4862" width="11.42578125" style="98" customWidth="1"/>
    <col min="4863" max="4863" width="12" style="98" customWidth="1"/>
    <col min="4864" max="4864" width="11.5703125" style="98" customWidth="1"/>
    <col min="4865" max="4865" width="12.140625" style="98" customWidth="1"/>
    <col min="4866" max="4866" width="11.140625" style="98" customWidth="1"/>
    <col min="4867" max="4867" width="12.7109375" style="98" customWidth="1"/>
    <col min="4868" max="4868" width="11.7109375" style="98" customWidth="1"/>
    <col min="4869" max="4869" width="10.28515625" style="98" bestFit="1" customWidth="1"/>
    <col min="4870" max="4870" width="11.28515625" style="98" customWidth="1"/>
    <col min="4871" max="5116" width="8.85546875" style="98"/>
    <col min="5117" max="5117" width="35.5703125" style="98" customWidth="1"/>
    <col min="5118" max="5118" width="11.42578125" style="98" customWidth="1"/>
    <col min="5119" max="5119" width="12" style="98" customWidth="1"/>
    <col min="5120" max="5120" width="11.5703125" style="98" customWidth="1"/>
    <col min="5121" max="5121" width="12.140625" style="98" customWidth="1"/>
    <col min="5122" max="5122" width="11.140625" style="98" customWidth="1"/>
    <col min="5123" max="5123" width="12.7109375" style="98" customWidth="1"/>
    <col min="5124" max="5124" width="11.7109375" style="98" customWidth="1"/>
    <col min="5125" max="5125" width="10.28515625" style="98" bestFit="1" customWidth="1"/>
    <col min="5126" max="5126" width="11.28515625" style="98" customWidth="1"/>
    <col min="5127" max="5372" width="8.85546875" style="98"/>
    <col min="5373" max="5373" width="35.5703125" style="98" customWidth="1"/>
    <col min="5374" max="5374" width="11.42578125" style="98" customWidth="1"/>
    <col min="5375" max="5375" width="12" style="98" customWidth="1"/>
    <col min="5376" max="5376" width="11.5703125" style="98" customWidth="1"/>
    <col min="5377" max="5377" width="12.140625" style="98" customWidth="1"/>
    <col min="5378" max="5378" width="11.140625" style="98" customWidth="1"/>
    <col min="5379" max="5379" width="12.7109375" style="98" customWidth="1"/>
    <col min="5380" max="5380" width="11.7109375" style="98" customWidth="1"/>
    <col min="5381" max="5381" width="10.28515625" style="98" bestFit="1" customWidth="1"/>
    <col min="5382" max="5382" width="11.28515625" style="98" customWidth="1"/>
    <col min="5383" max="5628" width="8.85546875" style="98"/>
    <col min="5629" max="5629" width="35.5703125" style="98" customWidth="1"/>
    <col min="5630" max="5630" width="11.42578125" style="98" customWidth="1"/>
    <col min="5631" max="5631" width="12" style="98" customWidth="1"/>
    <col min="5632" max="5632" width="11.5703125" style="98" customWidth="1"/>
    <col min="5633" max="5633" width="12.140625" style="98" customWidth="1"/>
    <col min="5634" max="5634" width="11.140625" style="98" customWidth="1"/>
    <col min="5635" max="5635" width="12.7109375" style="98" customWidth="1"/>
    <col min="5636" max="5636" width="11.7109375" style="98" customWidth="1"/>
    <col min="5637" max="5637" width="10.28515625" style="98" bestFit="1" customWidth="1"/>
    <col min="5638" max="5638" width="11.28515625" style="98" customWidth="1"/>
    <col min="5639" max="5884" width="8.85546875" style="98"/>
    <col min="5885" max="5885" width="35.5703125" style="98" customWidth="1"/>
    <col min="5886" max="5886" width="11.42578125" style="98" customWidth="1"/>
    <col min="5887" max="5887" width="12" style="98" customWidth="1"/>
    <col min="5888" max="5888" width="11.5703125" style="98" customWidth="1"/>
    <col min="5889" max="5889" width="12.140625" style="98" customWidth="1"/>
    <col min="5890" max="5890" width="11.140625" style="98" customWidth="1"/>
    <col min="5891" max="5891" width="12.7109375" style="98" customWidth="1"/>
    <col min="5892" max="5892" width="11.7109375" style="98" customWidth="1"/>
    <col min="5893" max="5893" width="10.28515625" style="98" bestFit="1" customWidth="1"/>
    <col min="5894" max="5894" width="11.28515625" style="98" customWidth="1"/>
    <col min="5895" max="6140" width="8.85546875" style="98"/>
    <col min="6141" max="6141" width="35.5703125" style="98" customWidth="1"/>
    <col min="6142" max="6142" width="11.42578125" style="98" customWidth="1"/>
    <col min="6143" max="6143" width="12" style="98" customWidth="1"/>
    <col min="6144" max="6144" width="11.5703125" style="98" customWidth="1"/>
    <col min="6145" max="6145" width="12.140625" style="98" customWidth="1"/>
    <col min="6146" max="6146" width="11.140625" style="98" customWidth="1"/>
    <col min="6147" max="6147" width="12.7109375" style="98" customWidth="1"/>
    <col min="6148" max="6148" width="11.7109375" style="98" customWidth="1"/>
    <col min="6149" max="6149" width="10.28515625" style="98" bestFit="1" customWidth="1"/>
    <col min="6150" max="6150" width="11.28515625" style="98" customWidth="1"/>
    <col min="6151" max="6396" width="8.85546875" style="98"/>
    <col min="6397" max="6397" width="35.5703125" style="98" customWidth="1"/>
    <col min="6398" max="6398" width="11.42578125" style="98" customWidth="1"/>
    <col min="6399" max="6399" width="12" style="98" customWidth="1"/>
    <col min="6400" max="6400" width="11.5703125" style="98" customWidth="1"/>
    <col min="6401" max="6401" width="12.140625" style="98" customWidth="1"/>
    <col min="6402" max="6402" width="11.140625" style="98" customWidth="1"/>
    <col min="6403" max="6403" width="12.7109375" style="98" customWidth="1"/>
    <col min="6404" max="6404" width="11.7109375" style="98" customWidth="1"/>
    <col min="6405" max="6405" width="10.28515625" style="98" bestFit="1" customWidth="1"/>
    <col min="6406" max="6406" width="11.28515625" style="98" customWidth="1"/>
    <col min="6407" max="6652" width="8.85546875" style="98"/>
    <col min="6653" max="6653" width="35.5703125" style="98" customWidth="1"/>
    <col min="6654" max="6654" width="11.42578125" style="98" customWidth="1"/>
    <col min="6655" max="6655" width="12" style="98" customWidth="1"/>
    <col min="6656" max="6656" width="11.5703125" style="98" customWidth="1"/>
    <col min="6657" max="6657" width="12.140625" style="98" customWidth="1"/>
    <col min="6658" max="6658" width="11.140625" style="98" customWidth="1"/>
    <col min="6659" max="6659" width="12.7109375" style="98" customWidth="1"/>
    <col min="6660" max="6660" width="11.7109375" style="98" customWidth="1"/>
    <col min="6661" max="6661" width="10.28515625" style="98" bestFit="1" customWidth="1"/>
    <col min="6662" max="6662" width="11.28515625" style="98" customWidth="1"/>
    <col min="6663" max="6908" width="8.85546875" style="98"/>
    <col min="6909" max="6909" width="35.5703125" style="98" customWidth="1"/>
    <col min="6910" max="6910" width="11.42578125" style="98" customWidth="1"/>
    <col min="6911" max="6911" width="12" style="98" customWidth="1"/>
    <col min="6912" max="6912" width="11.5703125" style="98" customWidth="1"/>
    <col min="6913" max="6913" width="12.140625" style="98" customWidth="1"/>
    <col min="6914" max="6914" width="11.140625" style="98" customWidth="1"/>
    <col min="6915" max="6915" width="12.7109375" style="98" customWidth="1"/>
    <col min="6916" max="6916" width="11.7109375" style="98" customWidth="1"/>
    <col min="6917" max="6917" width="10.28515625" style="98" bestFit="1" customWidth="1"/>
    <col min="6918" max="6918" width="11.28515625" style="98" customWidth="1"/>
    <col min="6919" max="7164" width="8.85546875" style="98"/>
    <col min="7165" max="7165" width="35.5703125" style="98" customWidth="1"/>
    <col min="7166" max="7166" width="11.42578125" style="98" customWidth="1"/>
    <col min="7167" max="7167" width="12" style="98" customWidth="1"/>
    <col min="7168" max="7168" width="11.5703125" style="98" customWidth="1"/>
    <col min="7169" max="7169" width="12.140625" style="98" customWidth="1"/>
    <col min="7170" max="7170" width="11.140625" style="98" customWidth="1"/>
    <col min="7171" max="7171" width="12.7109375" style="98" customWidth="1"/>
    <col min="7172" max="7172" width="11.7109375" style="98" customWidth="1"/>
    <col min="7173" max="7173" width="10.28515625" style="98" bestFit="1" customWidth="1"/>
    <col min="7174" max="7174" width="11.28515625" style="98" customWidth="1"/>
    <col min="7175" max="7420" width="8.85546875" style="98"/>
    <col min="7421" max="7421" width="35.5703125" style="98" customWidth="1"/>
    <col min="7422" max="7422" width="11.42578125" style="98" customWidth="1"/>
    <col min="7423" max="7423" width="12" style="98" customWidth="1"/>
    <col min="7424" max="7424" width="11.5703125" style="98" customWidth="1"/>
    <col min="7425" max="7425" width="12.140625" style="98" customWidth="1"/>
    <col min="7426" max="7426" width="11.140625" style="98" customWidth="1"/>
    <col min="7427" max="7427" width="12.7109375" style="98" customWidth="1"/>
    <col min="7428" max="7428" width="11.7109375" style="98" customWidth="1"/>
    <col min="7429" max="7429" width="10.28515625" style="98" bestFit="1" customWidth="1"/>
    <col min="7430" max="7430" width="11.28515625" style="98" customWidth="1"/>
    <col min="7431" max="7676" width="8.85546875" style="98"/>
    <col min="7677" max="7677" width="35.5703125" style="98" customWidth="1"/>
    <col min="7678" max="7678" width="11.42578125" style="98" customWidth="1"/>
    <col min="7679" max="7679" width="12" style="98" customWidth="1"/>
    <col min="7680" max="7680" width="11.5703125" style="98" customWidth="1"/>
    <col min="7681" max="7681" width="12.140625" style="98" customWidth="1"/>
    <col min="7682" max="7682" width="11.140625" style="98" customWidth="1"/>
    <col min="7683" max="7683" width="12.7109375" style="98" customWidth="1"/>
    <col min="7684" max="7684" width="11.7109375" style="98" customWidth="1"/>
    <col min="7685" max="7685" width="10.28515625" style="98" bestFit="1" customWidth="1"/>
    <col min="7686" max="7686" width="11.28515625" style="98" customWidth="1"/>
    <col min="7687" max="7932" width="8.85546875" style="98"/>
    <col min="7933" max="7933" width="35.5703125" style="98" customWidth="1"/>
    <col min="7934" max="7934" width="11.42578125" style="98" customWidth="1"/>
    <col min="7935" max="7935" width="12" style="98" customWidth="1"/>
    <col min="7936" max="7936" width="11.5703125" style="98" customWidth="1"/>
    <col min="7937" max="7937" width="12.140625" style="98" customWidth="1"/>
    <col min="7938" max="7938" width="11.140625" style="98" customWidth="1"/>
    <col min="7939" max="7939" width="12.7109375" style="98" customWidth="1"/>
    <col min="7940" max="7940" width="11.7109375" style="98" customWidth="1"/>
    <col min="7941" max="7941" width="10.28515625" style="98" bestFit="1" customWidth="1"/>
    <col min="7942" max="7942" width="11.28515625" style="98" customWidth="1"/>
    <col min="7943" max="8188" width="8.85546875" style="98"/>
    <col min="8189" max="8189" width="35.5703125" style="98" customWidth="1"/>
    <col min="8190" max="8190" width="11.42578125" style="98" customWidth="1"/>
    <col min="8191" max="8191" width="12" style="98" customWidth="1"/>
    <col min="8192" max="8192" width="11.5703125" style="98" customWidth="1"/>
    <col min="8193" max="8193" width="12.140625" style="98" customWidth="1"/>
    <col min="8194" max="8194" width="11.140625" style="98" customWidth="1"/>
    <col min="8195" max="8195" width="12.7109375" style="98" customWidth="1"/>
    <col min="8196" max="8196" width="11.7109375" style="98" customWidth="1"/>
    <col min="8197" max="8197" width="10.28515625" style="98" bestFit="1" customWidth="1"/>
    <col min="8198" max="8198" width="11.28515625" style="98" customWidth="1"/>
    <col min="8199" max="8444" width="8.85546875" style="98"/>
    <col min="8445" max="8445" width="35.5703125" style="98" customWidth="1"/>
    <col min="8446" max="8446" width="11.42578125" style="98" customWidth="1"/>
    <col min="8447" max="8447" width="12" style="98" customWidth="1"/>
    <col min="8448" max="8448" width="11.5703125" style="98" customWidth="1"/>
    <col min="8449" max="8449" width="12.140625" style="98" customWidth="1"/>
    <col min="8450" max="8450" width="11.140625" style="98" customWidth="1"/>
    <col min="8451" max="8451" width="12.7109375" style="98" customWidth="1"/>
    <col min="8452" max="8452" width="11.7109375" style="98" customWidth="1"/>
    <col min="8453" max="8453" width="10.28515625" style="98" bestFit="1" customWidth="1"/>
    <col min="8454" max="8454" width="11.28515625" style="98" customWidth="1"/>
    <col min="8455" max="8700" width="8.85546875" style="98"/>
    <col min="8701" max="8701" width="35.5703125" style="98" customWidth="1"/>
    <col min="8702" max="8702" width="11.42578125" style="98" customWidth="1"/>
    <col min="8703" max="8703" width="12" style="98" customWidth="1"/>
    <col min="8704" max="8704" width="11.5703125" style="98" customWidth="1"/>
    <col min="8705" max="8705" width="12.140625" style="98" customWidth="1"/>
    <col min="8706" max="8706" width="11.140625" style="98" customWidth="1"/>
    <col min="8707" max="8707" width="12.7109375" style="98" customWidth="1"/>
    <col min="8708" max="8708" width="11.7109375" style="98" customWidth="1"/>
    <col min="8709" max="8709" width="10.28515625" style="98" bestFit="1" customWidth="1"/>
    <col min="8710" max="8710" width="11.28515625" style="98" customWidth="1"/>
    <col min="8711" max="8956" width="8.85546875" style="98"/>
    <col min="8957" max="8957" width="35.5703125" style="98" customWidth="1"/>
    <col min="8958" max="8958" width="11.42578125" style="98" customWidth="1"/>
    <col min="8959" max="8959" width="12" style="98" customWidth="1"/>
    <col min="8960" max="8960" width="11.5703125" style="98" customWidth="1"/>
    <col min="8961" max="8961" width="12.140625" style="98" customWidth="1"/>
    <col min="8962" max="8962" width="11.140625" style="98" customWidth="1"/>
    <col min="8963" max="8963" width="12.7109375" style="98" customWidth="1"/>
    <col min="8964" max="8964" width="11.7109375" style="98" customWidth="1"/>
    <col min="8965" max="8965" width="10.28515625" style="98" bestFit="1" customWidth="1"/>
    <col min="8966" max="8966" width="11.28515625" style="98" customWidth="1"/>
    <col min="8967" max="9212" width="8.85546875" style="98"/>
    <col min="9213" max="9213" width="35.5703125" style="98" customWidth="1"/>
    <col min="9214" max="9214" width="11.42578125" style="98" customWidth="1"/>
    <col min="9215" max="9215" width="12" style="98" customWidth="1"/>
    <col min="9216" max="9216" width="11.5703125" style="98" customWidth="1"/>
    <col min="9217" max="9217" width="12.140625" style="98" customWidth="1"/>
    <col min="9218" max="9218" width="11.140625" style="98" customWidth="1"/>
    <col min="9219" max="9219" width="12.7109375" style="98" customWidth="1"/>
    <col min="9220" max="9220" width="11.7109375" style="98" customWidth="1"/>
    <col min="9221" max="9221" width="10.28515625" style="98" bestFit="1" customWidth="1"/>
    <col min="9222" max="9222" width="11.28515625" style="98" customWidth="1"/>
    <col min="9223" max="9468" width="8.85546875" style="98"/>
    <col min="9469" max="9469" width="35.5703125" style="98" customWidth="1"/>
    <col min="9470" max="9470" width="11.42578125" style="98" customWidth="1"/>
    <col min="9471" max="9471" width="12" style="98" customWidth="1"/>
    <col min="9472" max="9472" width="11.5703125" style="98" customWidth="1"/>
    <col min="9473" max="9473" width="12.140625" style="98" customWidth="1"/>
    <col min="9474" max="9474" width="11.140625" style="98" customWidth="1"/>
    <col min="9475" max="9475" width="12.7109375" style="98" customWidth="1"/>
    <col min="9476" max="9476" width="11.7109375" style="98" customWidth="1"/>
    <col min="9477" max="9477" width="10.28515625" style="98" bestFit="1" customWidth="1"/>
    <col min="9478" max="9478" width="11.28515625" style="98" customWidth="1"/>
    <col min="9479" max="9724" width="8.85546875" style="98"/>
    <col min="9725" max="9725" width="35.5703125" style="98" customWidth="1"/>
    <col min="9726" max="9726" width="11.42578125" style="98" customWidth="1"/>
    <col min="9727" max="9727" width="12" style="98" customWidth="1"/>
    <col min="9728" max="9728" width="11.5703125" style="98" customWidth="1"/>
    <col min="9729" max="9729" width="12.140625" style="98" customWidth="1"/>
    <col min="9730" max="9730" width="11.140625" style="98" customWidth="1"/>
    <col min="9731" max="9731" width="12.7109375" style="98" customWidth="1"/>
    <col min="9732" max="9732" width="11.7109375" style="98" customWidth="1"/>
    <col min="9733" max="9733" width="10.28515625" style="98" bestFit="1" customWidth="1"/>
    <col min="9734" max="9734" width="11.28515625" style="98" customWidth="1"/>
    <col min="9735" max="9980" width="8.85546875" style="98"/>
    <col min="9981" max="9981" width="35.5703125" style="98" customWidth="1"/>
    <col min="9982" max="9982" width="11.42578125" style="98" customWidth="1"/>
    <col min="9983" max="9983" width="12" style="98" customWidth="1"/>
    <col min="9984" max="9984" width="11.5703125" style="98" customWidth="1"/>
    <col min="9985" max="9985" width="12.140625" style="98" customWidth="1"/>
    <col min="9986" max="9986" width="11.140625" style="98" customWidth="1"/>
    <col min="9987" max="9987" width="12.7109375" style="98" customWidth="1"/>
    <col min="9988" max="9988" width="11.7109375" style="98" customWidth="1"/>
    <col min="9989" max="9989" width="10.28515625" style="98" bestFit="1" customWidth="1"/>
    <col min="9990" max="9990" width="11.28515625" style="98" customWidth="1"/>
    <col min="9991" max="10236" width="8.85546875" style="98"/>
    <col min="10237" max="10237" width="35.5703125" style="98" customWidth="1"/>
    <col min="10238" max="10238" width="11.42578125" style="98" customWidth="1"/>
    <col min="10239" max="10239" width="12" style="98" customWidth="1"/>
    <col min="10240" max="10240" width="11.5703125" style="98" customWidth="1"/>
    <col min="10241" max="10241" width="12.140625" style="98" customWidth="1"/>
    <col min="10242" max="10242" width="11.140625" style="98" customWidth="1"/>
    <col min="10243" max="10243" width="12.7109375" style="98" customWidth="1"/>
    <col min="10244" max="10244" width="11.7109375" style="98" customWidth="1"/>
    <col min="10245" max="10245" width="10.28515625" style="98" bestFit="1" customWidth="1"/>
    <col min="10246" max="10246" width="11.28515625" style="98" customWidth="1"/>
    <col min="10247" max="10492" width="8.85546875" style="98"/>
    <col min="10493" max="10493" width="35.5703125" style="98" customWidth="1"/>
    <col min="10494" max="10494" width="11.42578125" style="98" customWidth="1"/>
    <col min="10495" max="10495" width="12" style="98" customWidth="1"/>
    <col min="10496" max="10496" width="11.5703125" style="98" customWidth="1"/>
    <col min="10497" max="10497" width="12.140625" style="98" customWidth="1"/>
    <col min="10498" max="10498" width="11.140625" style="98" customWidth="1"/>
    <col min="10499" max="10499" width="12.7109375" style="98" customWidth="1"/>
    <col min="10500" max="10500" width="11.7109375" style="98" customWidth="1"/>
    <col min="10501" max="10501" width="10.28515625" style="98" bestFit="1" customWidth="1"/>
    <col min="10502" max="10502" width="11.28515625" style="98" customWidth="1"/>
    <col min="10503" max="10748" width="8.85546875" style="98"/>
    <col min="10749" max="10749" width="35.5703125" style="98" customWidth="1"/>
    <col min="10750" max="10750" width="11.42578125" style="98" customWidth="1"/>
    <col min="10751" max="10751" width="12" style="98" customWidth="1"/>
    <col min="10752" max="10752" width="11.5703125" style="98" customWidth="1"/>
    <col min="10753" max="10753" width="12.140625" style="98" customWidth="1"/>
    <col min="10754" max="10754" width="11.140625" style="98" customWidth="1"/>
    <col min="10755" max="10755" width="12.7109375" style="98" customWidth="1"/>
    <col min="10756" max="10756" width="11.7109375" style="98" customWidth="1"/>
    <col min="10757" max="10757" width="10.28515625" style="98" bestFit="1" customWidth="1"/>
    <col min="10758" max="10758" width="11.28515625" style="98" customWidth="1"/>
    <col min="10759" max="11004" width="8.85546875" style="98"/>
    <col min="11005" max="11005" width="35.5703125" style="98" customWidth="1"/>
    <col min="11006" max="11006" width="11.42578125" style="98" customWidth="1"/>
    <col min="11007" max="11007" width="12" style="98" customWidth="1"/>
    <col min="11008" max="11008" width="11.5703125" style="98" customWidth="1"/>
    <col min="11009" max="11009" width="12.140625" style="98" customWidth="1"/>
    <col min="11010" max="11010" width="11.140625" style="98" customWidth="1"/>
    <col min="11011" max="11011" width="12.7109375" style="98" customWidth="1"/>
    <col min="11012" max="11012" width="11.7109375" style="98" customWidth="1"/>
    <col min="11013" max="11013" width="10.28515625" style="98" bestFit="1" customWidth="1"/>
    <col min="11014" max="11014" width="11.28515625" style="98" customWidth="1"/>
    <col min="11015" max="11260" width="8.85546875" style="98"/>
    <col min="11261" max="11261" width="35.5703125" style="98" customWidth="1"/>
    <col min="11262" max="11262" width="11.42578125" style="98" customWidth="1"/>
    <col min="11263" max="11263" width="12" style="98" customWidth="1"/>
    <col min="11264" max="11264" width="11.5703125" style="98" customWidth="1"/>
    <col min="11265" max="11265" width="12.140625" style="98" customWidth="1"/>
    <col min="11266" max="11266" width="11.140625" style="98" customWidth="1"/>
    <col min="11267" max="11267" width="12.7109375" style="98" customWidth="1"/>
    <col min="11268" max="11268" width="11.7109375" style="98" customWidth="1"/>
    <col min="11269" max="11269" width="10.28515625" style="98" bestFit="1" customWidth="1"/>
    <col min="11270" max="11270" width="11.28515625" style="98" customWidth="1"/>
    <col min="11271" max="11516" width="8.85546875" style="98"/>
    <col min="11517" max="11517" width="35.5703125" style="98" customWidth="1"/>
    <col min="11518" max="11518" width="11.42578125" style="98" customWidth="1"/>
    <col min="11519" max="11519" width="12" style="98" customWidth="1"/>
    <col min="11520" max="11520" width="11.5703125" style="98" customWidth="1"/>
    <col min="11521" max="11521" width="12.140625" style="98" customWidth="1"/>
    <col min="11522" max="11522" width="11.140625" style="98" customWidth="1"/>
    <col min="11523" max="11523" width="12.7109375" style="98" customWidth="1"/>
    <col min="11524" max="11524" width="11.7109375" style="98" customWidth="1"/>
    <col min="11525" max="11525" width="10.28515625" style="98" bestFit="1" customWidth="1"/>
    <col min="11526" max="11526" width="11.28515625" style="98" customWidth="1"/>
    <col min="11527" max="11772" width="8.85546875" style="98"/>
    <col min="11773" max="11773" width="35.5703125" style="98" customWidth="1"/>
    <col min="11774" max="11774" width="11.42578125" style="98" customWidth="1"/>
    <col min="11775" max="11775" width="12" style="98" customWidth="1"/>
    <col min="11776" max="11776" width="11.5703125" style="98" customWidth="1"/>
    <col min="11777" max="11777" width="12.140625" style="98" customWidth="1"/>
    <col min="11778" max="11778" width="11.140625" style="98" customWidth="1"/>
    <col min="11779" max="11779" width="12.7109375" style="98" customWidth="1"/>
    <col min="11780" max="11780" width="11.7109375" style="98" customWidth="1"/>
    <col min="11781" max="11781" width="10.28515625" style="98" bestFit="1" customWidth="1"/>
    <col min="11782" max="11782" width="11.28515625" style="98" customWidth="1"/>
    <col min="11783" max="12028" width="8.85546875" style="98"/>
    <col min="12029" max="12029" width="35.5703125" style="98" customWidth="1"/>
    <col min="12030" max="12030" width="11.42578125" style="98" customWidth="1"/>
    <col min="12031" max="12031" width="12" style="98" customWidth="1"/>
    <col min="12032" max="12032" width="11.5703125" style="98" customWidth="1"/>
    <col min="12033" max="12033" width="12.140625" style="98" customWidth="1"/>
    <col min="12034" max="12034" width="11.140625" style="98" customWidth="1"/>
    <col min="12035" max="12035" width="12.7109375" style="98" customWidth="1"/>
    <col min="12036" max="12036" width="11.7109375" style="98" customWidth="1"/>
    <col min="12037" max="12037" width="10.28515625" style="98" bestFit="1" customWidth="1"/>
    <col min="12038" max="12038" width="11.28515625" style="98" customWidth="1"/>
    <col min="12039" max="12284" width="8.85546875" style="98"/>
    <col min="12285" max="12285" width="35.5703125" style="98" customWidth="1"/>
    <col min="12286" max="12286" width="11.42578125" style="98" customWidth="1"/>
    <col min="12287" max="12287" width="12" style="98" customWidth="1"/>
    <col min="12288" max="12288" width="11.5703125" style="98" customWidth="1"/>
    <col min="12289" max="12289" width="12.140625" style="98" customWidth="1"/>
    <col min="12290" max="12290" width="11.140625" style="98" customWidth="1"/>
    <col min="12291" max="12291" width="12.7109375" style="98" customWidth="1"/>
    <col min="12292" max="12292" width="11.7109375" style="98" customWidth="1"/>
    <col min="12293" max="12293" width="10.28515625" style="98" bestFit="1" customWidth="1"/>
    <col min="12294" max="12294" width="11.28515625" style="98" customWidth="1"/>
    <col min="12295" max="12540" width="8.85546875" style="98"/>
    <col min="12541" max="12541" width="35.5703125" style="98" customWidth="1"/>
    <col min="12542" max="12542" width="11.42578125" style="98" customWidth="1"/>
    <col min="12543" max="12543" width="12" style="98" customWidth="1"/>
    <col min="12544" max="12544" width="11.5703125" style="98" customWidth="1"/>
    <col min="12545" max="12545" width="12.140625" style="98" customWidth="1"/>
    <col min="12546" max="12546" width="11.140625" style="98" customWidth="1"/>
    <col min="12547" max="12547" width="12.7109375" style="98" customWidth="1"/>
    <col min="12548" max="12548" width="11.7109375" style="98" customWidth="1"/>
    <col min="12549" max="12549" width="10.28515625" style="98" bestFit="1" customWidth="1"/>
    <col min="12550" max="12550" width="11.28515625" style="98" customWidth="1"/>
    <col min="12551" max="12796" width="8.85546875" style="98"/>
    <col min="12797" max="12797" width="35.5703125" style="98" customWidth="1"/>
    <col min="12798" max="12798" width="11.42578125" style="98" customWidth="1"/>
    <col min="12799" max="12799" width="12" style="98" customWidth="1"/>
    <col min="12800" max="12800" width="11.5703125" style="98" customWidth="1"/>
    <col min="12801" max="12801" width="12.140625" style="98" customWidth="1"/>
    <col min="12802" max="12802" width="11.140625" style="98" customWidth="1"/>
    <col min="12803" max="12803" width="12.7109375" style="98" customWidth="1"/>
    <col min="12804" max="12804" width="11.7109375" style="98" customWidth="1"/>
    <col min="12805" max="12805" width="10.28515625" style="98" bestFit="1" customWidth="1"/>
    <col min="12806" max="12806" width="11.28515625" style="98" customWidth="1"/>
    <col min="12807" max="13052" width="8.85546875" style="98"/>
    <col min="13053" max="13053" width="35.5703125" style="98" customWidth="1"/>
    <col min="13054" max="13054" width="11.42578125" style="98" customWidth="1"/>
    <col min="13055" max="13055" width="12" style="98" customWidth="1"/>
    <col min="13056" max="13056" width="11.5703125" style="98" customWidth="1"/>
    <col min="13057" max="13057" width="12.140625" style="98" customWidth="1"/>
    <col min="13058" max="13058" width="11.140625" style="98" customWidth="1"/>
    <col min="13059" max="13059" width="12.7109375" style="98" customWidth="1"/>
    <col min="13060" max="13060" width="11.7109375" style="98" customWidth="1"/>
    <col min="13061" max="13061" width="10.28515625" style="98" bestFit="1" customWidth="1"/>
    <col min="13062" max="13062" width="11.28515625" style="98" customWidth="1"/>
    <col min="13063" max="13308" width="8.85546875" style="98"/>
    <col min="13309" max="13309" width="35.5703125" style="98" customWidth="1"/>
    <col min="13310" max="13310" width="11.42578125" style="98" customWidth="1"/>
    <col min="13311" max="13311" width="12" style="98" customWidth="1"/>
    <col min="13312" max="13312" width="11.5703125" style="98" customWidth="1"/>
    <col min="13313" max="13313" width="12.140625" style="98" customWidth="1"/>
    <col min="13314" max="13314" width="11.140625" style="98" customWidth="1"/>
    <col min="13315" max="13315" width="12.7109375" style="98" customWidth="1"/>
    <col min="13316" max="13316" width="11.7109375" style="98" customWidth="1"/>
    <col min="13317" max="13317" width="10.28515625" style="98" bestFit="1" customWidth="1"/>
    <col min="13318" max="13318" width="11.28515625" style="98" customWidth="1"/>
    <col min="13319" max="13564" width="8.85546875" style="98"/>
    <col min="13565" max="13565" width="35.5703125" style="98" customWidth="1"/>
    <col min="13566" max="13566" width="11.42578125" style="98" customWidth="1"/>
    <col min="13567" max="13567" width="12" style="98" customWidth="1"/>
    <col min="13568" max="13568" width="11.5703125" style="98" customWidth="1"/>
    <col min="13569" max="13569" width="12.140625" style="98" customWidth="1"/>
    <col min="13570" max="13570" width="11.140625" style="98" customWidth="1"/>
    <col min="13571" max="13571" width="12.7109375" style="98" customWidth="1"/>
    <col min="13572" max="13572" width="11.7109375" style="98" customWidth="1"/>
    <col min="13573" max="13573" width="10.28515625" style="98" bestFit="1" customWidth="1"/>
    <col min="13574" max="13574" width="11.28515625" style="98" customWidth="1"/>
    <col min="13575" max="13820" width="8.85546875" style="98"/>
    <col min="13821" max="13821" width="35.5703125" style="98" customWidth="1"/>
    <col min="13822" max="13822" width="11.42578125" style="98" customWidth="1"/>
    <col min="13823" max="13823" width="12" style="98" customWidth="1"/>
    <col min="13824" max="13824" width="11.5703125" style="98" customWidth="1"/>
    <col min="13825" max="13825" width="12.140625" style="98" customWidth="1"/>
    <col min="13826" max="13826" width="11.140625" style="98" customWidth="1"/>
    <col min="13827" max="13827" width="12.7109375" style="98" customWidth="1"/>
    <col min="13828" max="13828" width="11.7109375" style="98" customWidth="1"/>
    <col min="13829" max="13829" width="10.28515625" style="98" bestFit="1" customWidth="1"/>
    <col min="13830" max="13830" width="11.28515625" style="98" customWidth="1"/>
    <col min="13831" max="14076" width="8.85546875" style="98"/>
    <col min="14077" max="14077" width="35.5703125" style="98" customWidth="1"/>
    <col min="14078" max="14078" width="11.42578125" style="98" customWidth="1"/>
    <col min="14079" max="14079" width="12" style="98" customWidth="1"/>
    <col min="14080" max="14080" width="11.5703125" style="98" customWidth="1"/>
    <col min="14081" max="14081" width="12.140625" style="98" customWidth="1"/>
    <col min="14082" max="14082" width="11.140625" style="98" customWidth="1"/>
    <col min="14083" max="14083" width="12.7109375" style="98" customWidth="1"/>
    <col min="14084" max="14084" width="11.7109375" style="98" customWidth="1"/>
    <col min="14085" max="14085" width="10.28515625" style="98" bestFit="1" customWidth="1"/>
    <col min="14086" max="14086" width="11.28515625" style="98" customWidth="1"/>
    <col min="14087" max="14332" width="8.85546875" style="98"/>
    <col min="14333" max="14333" width="35.5703125" style="98" customWidth="1"/>
    <col min="14334" max="14334" width="11.42578125" style="98" customWidth="1"/>
    <col min="14335" max="14335" width="12" style="98" customWidth="1"/>
    <col min="14336" max="14336" width="11.5703125" style="98" customWidth="1"/>
    <col min="14337" max="14337" width="12.140625" style="98" customWidth="1"/>
    <col min="14338" max="14338" width="11.140625" style="98" customWidth="1"/>
    <col min="14339" max="14339" width="12.7109375" style="98" customWidth="1"/>
    <col min="14340" max="14340" width="11.7109375" style="98" customWidth="1"/>
    <col min="14341" max="14341" width="10.28515625" style="98" bestFit="1" customWidth="1"/>
    <col min="14342" max="14342" width="11.28515625" style="98" customWidth="1"/>
    <col min="14343" max="14588" width="8.85546875" style="98"/>
    <col min="14589" max="14589" width="35.5703125" style="98" customWidth="1"/>
    <col min="14590" max="14590" width="11.42578125" style="98" customWidth="1"/>
    <col min="14591" max="14591" width="12" style="98" customWidth="1"/>
    <col min="14592" max="14592" width="11.5703125" style="98" customWidth="1"/>
    <col min="14593" max="14593" width="12.140625" style="98" customWidth="1"/>
    <col min="14594" max="14594" width="11.140625" style="98" customWidth="1"/>
    <col min="14595" max="14595" width="12.7109375" style="98" customWidth="1"/>
    <col min="14596" max="14596" width="11.7109375" style="98" customWidth="1"/>
    <col min="14597" max="14597" width="10.28515625" style="98" bestFit="1" customWidth="1"/>
    <col min="14598" max="14598" width="11.28515625" style="98" customWidth="1"/>
    <col min="14599" max="14844" width="8.85546875" style="98"/>
    <col min="14845" max="14845" width="35.5703125" style="98" customWidth="1"/>
    <col min="14846" max="14846" width="11.42578125" style="98" customWidth="1"/>
    <col min="14847" max="14847" width="12" style="98" customWidth="1"/>
    <col min="14848" max="14848" width="11.5703125" style="98" customWidth="1"/>
    <col min="14849" max="14849" width="12.140625" style="98" customWidth="1"/>
    <col min="14850" max="14850" width="11.140625" style="98" customWidth="1"/>
    <col min="14851" max="14851" width="12.7109375" style="98" customWidth="1"/>
    <col min="14852" max="14852" width="11.7109375" style="98" customWidth="1"/>
    <col min="14853" max="14853" width="10.28515625" style="98" bestFit="1" customWidth="1"/>
    <col min="14854" max="14854" width="11.28515625" style="98" customWidth="1"/>
    <col min="14855" max="15100" width="8.85546875" style="98"/>
    <col min="15101" max="15101" width="35.5703125" style="98" customWidth="1"/>
    <col min="15102" max="15102" width="11.42578125" style="98" customWidth="1"/>
    <col min="15103" max="15103" width="12" style="98" customWidth="1"/>
    <col min="15104" max="15104" width="11.5703125" style="98" customWidth="1"/>
    <col min="15105" max="15105" width="12.140625" style="98" customWidth="1"/>
    <col min="15106" max="15106" width="11.140625" style="98" customWidth="1"/>
    <col min="15107" max="15107" width="12.7109375" style="98" customWidth="1"/>
    <col min="15108" max="15108" width="11.7109375" style="98" customWidth="1"/>
    <col min="15109" max="15109" width="10.28515625" style="98" bestFit="1" customWidth="1"/>
    <col min="15110" max="15110" width="11.28515625" style="98" customWidth="1"/>
    <col min="15111" max="15356" width="8.85546875" style="98"/>
    <col min="15357" max="15357" width="35.5703125" style="98" customWidth="1"/>
    <col min="15358" max="15358" width="11.42578125" style="98" customWidth="1"/>
    <col min="15359" max="15359" width="12" style="98" customWidth="1"/>
    <col min="15360" max="15360" width="11.5703125" style="98" customWidth="1"/>
    <col min="15361" max="15361" width="12.140625" style="98" customWidth="1"/>
    <col min="15362" max="15362" width="11.140625" style="98" customWidth="1"/>
    <col min="15363" max="15363" width="12.7109375" style="98" customWidth="1"/>
    <col min="15364" max="15364" width="11.7109375" style="98" customWidth="1"/>
    <col min="15365" max="15365" width="10.28515625" style="98" bestFit="1" customWidth="1"/>
    <col min="15366" max="15366" width="11.28515625" style="98" customWidth="1"/>
    <col min="15367" max="15612" width="8.85546875" style="98"/>
    <col min="15613" max="15613" width="35.5703125" style="98" customWidth="1"/>
    <col min="15614" max="15614" width="11.42578125" style="98" customWidth="1"/>
    <col min="15615" max="15615" width="12" style="98" customWidth="1"/>
    <col min="15616" max="15616" width="11.5703125" style="98" customWidth="1"/>
    <col min="15617" max="15617" width="12.140625" style="98" customWidth="1"/>
    <col min="15618" max="15618" width="11.140625" style="98" customWidth="1"/>
    <col min="15619" max="15619" width="12.7109375" style="98" customWidth="1"/>
    <col min="15620" max="15620" width="11.7109375" style="98" customWidth="1"/>
    <col min="15621" max="15621" width="10.28515625" style="98" bestFit="1" customWidth="1"/>
    <col min="15622" max="15622" width="11.28515625" style="98" customWidth="1"/>
    <col min="15623" max="15868" width="8.85546875" style="98"/>
    <col min="15869" max="15869" width="35.5703125" style="98" customWidth="1"/>
    <col min="15870" max="15870" width="11.42578125" style="98" customWidth="1"/>
    <col min="15871" max="15871" width="12" style="98" customWidth="1"/>
    <col min="15872" max="15872" width="11.5703125" style="98" customWidth="1"/>
    <col min="15873" max="15873" width="12.140625" style="98" customWidth="1"/>
    <col min="15874" max="15874" width="11.140625" style="98" customWidth="1"/>
    <col min="15875" max="15875" width="12.7109375" style="98" customWidth="1"/>
    <col min="15876" max="15876" width="11.7109375" style="98" customWidth="1"/>
    <col min="15877" max="15877" width="10.28515625" style="98" bestFit="1" customWidth="1"/>
    <col min="15878" max="15878" width="11.28515625" style="98" customWidth="1"/>
    <col min="15879" max="16124" width="8.85546875" style="98"/>
    <col min="16125" max="16125" width="35.5703125" style="98" customWidth="1"/>
    <col min="16126" max="16126" width="11.42578125" style="98" customWidth="1"/>
    <col min="16127" max="16127" width="12" style="98" customWidth="1"/>
    <col min="16128" max="16128" width="11.5703125" style="98" customWidth="1"/>
    <col min="16129" max="16129" width="12.140625" style="98" customWidth="1"/>
    <col min="16130" max="16130" width="11.140625" style="98" customWidth="1"/>
    <col min="16131" max="16131" width="12.7109375" style="98" customWidth="1"/>
    <col min="16132" max="16132" width="11.7109375" style="98" customWidth="1"/>
    <col min="16133" max="16133" width="10.28515625" style="98" bestFit="1" customWidth="1"/>
    <col min="16134" max="16134" width="11.28515625" style="98" customWidth="1"/>
    <col min="16135" max="16384" width="8.85546875" style="98"/>
  </cols>
  <sheetData>
    <row r="1" spans="1:16" customFormat="1" ht="35.450000000000003" customHeight="1" x14ac:dyDescent="0.25">
      <c r="A1" s="64"/>
      <c r="B1" s="64"/>
      <c r="C1" s="65"/>
      <c r="D1" s="66"/>
      <c r="E1" s="66"/>
      <c r="F1" s="173" t="s">
        <v>653</v>
      </c>
      <c r="G1" s="173"/>
      <c r="H1" s="97"/>
      <c r="I1" s="97"/>
    </row>
    <row r="2" spans="1:16" ht="18.75" x14ac:dyDescent="0.2">
      <c r="A2" s="219" t="s">
        <v>654</v>
      </c>
      <c r="B2" s="219"/>
      <c r="C2" s="219"/>
      <c r="D2" s="220"/>
      <c r="E2" s="220"/>
      <c r="F2" s="220"/>
      <c r="G2" s="220"/>
    </row>
    <row r="3" spans="1:16" ht="25.9" customHeight="1" x14ac:dyDescent="0.2">
      <c r="A3" s="221" t="s">
        <v>655</v>
      </c>
      <c r="B3" s="221"/>
      <c r="C3" s="221"/>
      <c r="D3" s="221"/>
      <c r="E3" s="221"/>
      <c r="F3" s="221"/>
      <c r="G3" s="221"/>
    </row>
    <row r="4" spans="1:16" ht="8.25" customHeight="1" x14ac:dyDescent="0.25">
      <c r="A4" s="222"/>
      <c r="B4" s="222"/>
      <c r="C4" s="222"/>
      <c r="D4" s="222"/>
      <c r="E4" s="222"/>
      <c r="F4" s="222"/>
      <c r="G4" s="222"/>
    </row>
    <row r="5" spans="1:16" ht="15.75" x14ac:dyDescent="0.25">
      <c r="G5" s="99" t="s">
        <v>656</v>
      </c>
    </row>
    <row r="6" spans="1:16" ht="33" customHeight="1" x14ac:dyDescent="0.2">
      <c r="A6" s="223" t="s">
        <v>657</v>
      </c>
      <c r="B6" s="223" t="s">
        <v>658</v>
      </c>
      <c r="C6" s="225" t="s">
        <v>659</v>
      </c>
      <c r="D6" s="227" t="s">
        <v>660</v>
      </c>
      <c r="E6" s="227"/>
      <c r="F6" s="227"/>
      <c r="G6" s="227"/>
    </row>
    <row r="7" spans="1:16" s="100" customFormat="1" ht="51.6" customHeight="1" thickBot="1" x14ac:dyDescent="0.25">
      <c r="A7" s="224"/>
      <c r="B7" s="224"/>
      <c r="C7" s="226"/>
      <c r="D7" s="92" t="s">
        <v>2</v>
      </c>
      <c r="E7" s="92" t="s">
        <v>3</v>
      </c>
      <c r="F7" s="92" t="s">
        <v>4</v>
      </c>
      <c r="G7" s="93" t="s">
        <v>5</v>
      </c>
    </row>
    <row r="8" spans="1:16" s="30" customFormat="1" ht="16.899999999999999" customHeight="1" thickBot="1" x14ac:dyDescent="0.3">
      <c r="A8" s="79"/>
      <c r="B8" s="81"/>
      <c r="C8" s="80"/>
      <c r="D8" s="82" t="s">
        <v>87</v>
      </c>
      <c r="E8" s="82" t="s">
        <v>88</v>
      </c>
      <c r="F8" s="82" t="s">
        <v>89</v>
      </c>
      <c r="G8" s="83" t="s">
        <v>90</v>
      </c>
      <c r="H8" s="84"/>
      <c r="I8" s="85"/>
      <c r="J8" s="84"/>
      <c r="K8" s="84"/>
      <c r="L8" s="84"/>
      <c r="M8" s="84"/>
      <c r="N8" s="84"/>
      <c r="O8" s="84"/>
      <c r="P8" s="84"/>
    </row>
    <row r="9" spans="1:16" s="100" customFormat="1" ht="54" customHeight="1" x14ac:dyDescent="0.25">
      <c r="A9" s="101" t="s">
        <v>661</v>
      </c>
      <c r="B9" s="102" t="s">
        <v>662</v>
      </c>
      <c r="C9" s="103">
        <v>1557.72</v>
      </c>
      <c r="D9" s="103">
        <f>ROUND(C9*1.4,2)</f>
        <v>2180.81</v>
      </c>
      <c r="E9" s="103">
        <f>ROUND(C9*1.68,2)</f>
        <v>2616.9699999999998</v>
      </c>
      <c r="F9" s="103">
        <f>ROUND(C9*2.23,2)</f>
        <v>3473.72</v>
      </c>
      <c r="G9" s="103">
        <f>ROUND(C9*2.57,2)</f>
        <v>4003.34</v>
      </c>
    </row>
    <row r="10" spans="1:16" ht="56.25" customHeight="1" x14ac:dyDescent="0.25">
      <c r="A10" s="101" t="s">
        <v>663</v>
      </c>
      <c r="B10" s="102" t="s">
        <v>664</v>
      </c>
      <c r="C10" s="103">
        <v>1291.27</v>
      </c>
      <c r="D10" s="103">
        <f t="shared" ref="D10:D11" si="0">ROUND(C10*1.4,2)</f>
        <v>1807.78</v>
      </c>
      <c r="E10" s="103">
        <f t="shared" ref="E10:E11" si="1">ROUND(C10*1.68,2)</f>
        <v>2169.33</v>
      </c>
      <c r="F10" s="103">
        <f t="shared" ref="F10:F11" si="2">ROUND(C10*2.23,2)</f>
        <v>2879.53</v>
      </c>
      <c r="G10" s="103">
        <f t="shared" ref="G10:G11" si="3">ROUND(C10*2.57,2)</f>
        <v>3318.56</v>
      </c>
    </row>
    <row r="11" spans="1:16" ht="58.15" customHeight="1" x14ac:dyDescent="0.25">
      <c r="A11" s="101" t="s">
        <v>665</v>
      </c>
      <c r="B11" s="102" t="s">
        <v>666</v>
      </c>
      <c r="C11" s="103">
        <v>2049.64</v>
      </c>
      <c r="D11" s="103">
        <f t="shared" si="0"/>
        <v>2869.5</v>
      </c>
      <c r="E11" s="103">
        <f t="shared" si="1"/>
        <v>3443.4</v>
      </c>
      <c r="F11" s="103">
        <f t="shared" si="2"/>
        <v>4570.7</v>
      </c>
      <c r="G11" s="103">
        <f t="shared" si="3"/>
        <v>5267.57</v>
      </c>
    </row>
    <row r="12" spans="1:16" s="104" customFormat="1" ht="37.15" customHeight="1" x14ac:dyDescent="0.25">
      <c r="A12" s="218" t="s">
        <v>667</v>
      </c>
      <c r="B12" s="218"/>
      <c r="C12" s="218"/>
      <c r="D12" s="218"/>
      <c r="E12" s="218"/>
      <c r="F12" s="218"/>
      <c r="G12" s="218"/>
    </row>
  </sheetData>
  <mergeCells count="9">
    <mergeCell ref="A12:G12"/>
    <mergeCell ref="F1:G1"/>
    <mergeCell ref="A2:G2"/>
    <mergeCell ref="A3:G3"/>
    <mergeCell ref="A4:G4"/>
    <mergeCell ref="A6:A7"/>
    <mergeCell ref="B6:B7"/>
    <mergeCell ref="C6:C7"/>
    <mergeCell ref="D6:G6"/>
  </mergeCells>
  <pageMargins left="0.78740157480314965" right="0.39370078740157483" top="0.78740157480314965" bottom="0.78740157480314965" header="0" footer="0"/>
  <pageSetup paperSize="9" scale="80" firstPageNumber="27" orientation="portrait" useFirstPageNumber="1" r:id="rId1"/>
  <headerFooter>
    <oddHeader>&amp;C&amp;P</oddHeader>
  </headerFooter>
  <rowBreaks count="1" manualBreakCount="1">
    <brk id="1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Q25"/>
  <sheetViews>
    <sheetView topLeftCell="A19" zoomScale="85" zoomScaleNormal="85" zoomScaleSheetLayoutView="90" workbookViewId="0">
      <selection activeCell="C12" sqref="C12"/>
    </sheetView>
  </sheetViews>
  <sheetFormatPr defaultColWidth="9.140625" defaultRowHeight="18.75" x14ac:dyDescent="0.3"/>
  <cols>
    <col min="1" max="1" width="6.140625" style="36" customWidth="1"/>
    <col min="2" max="2" width="51.28515625" style="37" customWidth="1"/>
    <col min="3" max="3" width="16.28515625" style="37" customWidth="1"/>
    <col min="4" max="4" width="13" style="37" customWidth="1"/>
    <col min="5" max="5" width="14.28515625" style="36" customWidth="1"/>
    <col min="6" max="6" width="13.28515625" style="36" customWidth="1"/>
    <col min="7" max="7" width="14.28515625" style="36" customWidth="1"/>
    <col min="8" max="8" width="9.85546875" style="36" bestFit="1" customWidth="1"/>
    <col min="9" max="16384" width="9.140625" style="36"/>
  </cols>
  <sheetData>
    <row r="1" spans="1:17" s="39" customFormat="1" ht="15" customHeight="1" x14ac:dyDescent="0.35">
      <c r="B1" s="40"/>
      <c r="C1" s="40"/>
      <c r="D1" s="41"/>
      <c r="F1" s="156"/>
      <c r="G1" s="156"/>
    </row>
    <row r="2" spans="1:17" s="39" customFormat="1" ht="15" customHeight="1" x14ac:dyDescent="0.3">
      <c r="B2" s="40"/>
      <c r="C2" s="40"/>
      <c r="D2" s="160" t="s">
        <v>94</v>
      </c>
      <c r="E2" s="160"/>
      <c r="F2" s="160"/>
      <c r="G2" s="160"/>
    </row>
    <row r="3" spans="1:17" s="32" customFormat="1" x14ac:dyDescent="0.3">
      <c r="D3" s="38"/>
      <c r="E3" s="161" t="s">
        <v>95</v>
      </c>
      <c r="F3" s="161"/>
      <c r="G3" s="161"/>
      <c r="N3" s="33"/>
      <c r="O3" s="33"/>
      <c r="P3" s="33"/>
      <c r="Q3" s="33"/>
    </row>
    <row r="4" spans="1:17" s="39" customFormat="1" ht="34.5" customHeight="1" x14ac:dyDescent="0.3">
      <c r="A4" s="157" t="s">
        <v>96</v>
      </c>
      <c r="B4" s="157"/>
      <c r="C4" s="157"/>
      <c r="D4" s="157"/>
      <c r="E4" s="157"/>
      <c r="F4" s="157"/>
      <c r="G4" s="157"/>
    </row>
    <row r="5" spans="1:17" s="11" customFormat="1" ht="15.6" customHeight="1" x14ac:dyDescent="0.3">
      <c r="B5" s="13"/>
      <c r="F5" s="91"/>
    </row>
    <row r="6" spans="1:17" s="39" customFormat="1" ht="33.6" customHeight="1" x14ac:dyDescent="0.3">
      <c r="A6" s="158" t="s">
        <v>85</v>
      </c>
      <c r="B6" s="158" t="s">
        <v>44</v>
      </c>
      <c r="C6" s="158" t="s">
        <v>659</v>
      </c>
      <c r="D6" s="159" t="s">
        <v>86</v>
      </c>
      <c r="E6" s="159"/>
      <c r="F6" s="159"/>
      <c r="G6" s="159"/>
    </row>
    <row r="7" spans="1:17" ht="55.15" customHeight="1" x14ac:dyDescent="0.3">
      <c r="A7" s="158"/>
      <c r="B7" s="158"/>
      <c r="C7" s="158"/>
      <c r="D7" s="2" t="s">
        <v>54</v>
      </c>
      <c r="E7" s="2" t="s">
        <v>55</v>
      </c>
      <c r="F7" s="2" t="s">
        <v>56</v>
      </c>
      <c r="G7" s="2" t="s">
        <v>57</v>
      </c>
    </row>
    <row r="8" spans="1:17" ht="27" customHeight="1" x14ac:dyDescent="0.3">
      <c r="A8" s="111"/>
      <c r="B8" s="110"/>
      <c r="C8" s="110"/>
      <c r="D8" s="42" t="s">
        <v>87</v>
      </c>
      <c r="E8" s="42" t="s">
        <v>88</v>
      </c>
      <c r="F8" s="42" t="s">
        <v>89</v>
      </c>
      <c r="G8" s="42" t="s">
        <v>90</v>
      </c>
    </row>
    <row r="9" spans="1:17" ht="73.900000000000006" customHeight="1" x14ac:dyDescent="0.3">
      <c r="A9" s="111">
        <v>1</v>
      </c>
      <c r="B9" s="43" t="s">
        <v>97</v>
      </c>
      <c r="C9" s="44">
        <v>26315.42</v>
      </c>
      <c r="D9" s="44">
        <f t="shared" ref="D9:D25" si="0">ROUND(C9*1.4,2)</f>
        <v>36841.589999999997</v>
      </c>
      <c r="E9" s="44">
        <f t="shared" ref="E9:E25" si="1">ROUND(C9*1.68,2)</f>
        <v>44209.91</v>
      </c>
      <c r="F9" s="44">
        <f t="shared" ref="F9:F25" si="2">ROUND(C9*2.23,2)</f>
        <v>58683.39</v>
      </c>
      <c r="G9" s="44">
        <f t="shared" ref="G9:G25" si="3">ROUND(C9*2.57,2)</f>
        <v>67630.63</v>
      </c>
    </row>
    <row r="10" spans="1:17" ht="78" customHeight="1" x14ac:dyDescent="0.3">
      <c r="A10" s="45">
        <f>A9+1</f>
        <v>2</v>
      </c>
      <c r="B10" s="46" t="s">
        <v>98</v>
      </c>
      <c r="C10" s="44">
        <v>30701.31</v>
      </c>
      <c r="D10" s="47">
        <f t="shared" si="0"/>
        <v>42981.83</v>
      </c>
      <c r="E10" s="47">
        <f t="shared" si="1"/>
        <v>51578.2</v>
      </c>
      <c r="F10" s="47">
        <f t="shared" si="2"/>
        <v>68463.92</v>
      </c>
      <c r="G10" s="47">
        <f t="shared" si="3"/>
        <v>78902.37</v>
      </c>
      <c r="H10" s="48"/>
    </row>
    <row r="11" spans="1:17" ht="81.599999999999994" customHeight="1" x14ac:dyDescent="0.3">
      <c r="A11" s="45">
        <f t="shared" ref="A11:A25" si="4">A10+1</f>
        <v>3</v>
      </c>
      <c r="B11" s="46" t="s">
        <v>99</v>
      </c>
      <c r="C11" s="44">
        <v>35818.18</v>
      </c>
      <c r="D11" s="47">
        <f t="shared" si="0"/>
        <v>50145.45</v>
      </c>
      <c r="E11" s="47">
        <f t="shared" si="1"/>
        <v>60174.54</v>
      </c>
      <c r="F11" s="47">
        <f t="shared" si="2"/>
        <v>79874.539999999994</v>
      </c>
      <c r="G11" s="47">
        <f t="shared" si="3"/>
        <v>92052.72</v>
      </c>
    </row>
    <row r="12" spans="1:17" ht="56.25" x14ac:dyDescent="0.3">
      <c r="A12" s="45">
        <f t="shared" si="4"/>
        <v>4</v>
      </c>
      <c r="B12" s="46" t="s">
        <v>100</v>
      </c>
      <c r="C12" s="44">
        <v>17939.29</v>
      </c>
      <c r="D12" s="47">
        <f t="shared" si="0"/>
        <v>25115.01</v>
      </c>
      <c r="E12" s="47">
        <f t="shared" si="1"/>
        <v>30138.01</v>
      </c>
      <c r="F12" s="47">
        <f t="shared" si="2"/>
        <v>40004.620000000003</v>
      </c>
      <c r="G12" s="47">
        <f t="shared" si="3"/>
        <v>46103.98</v>
      </c>
    </row>
    <row r="13" spans="1:17" ht="56.25" x14ac:dyDescent="0.3">
      <c r="A13" s="45">
        <f t="shared" si="4"/>
        <v>5</v>
      </c>
      <c r="B13" s="49" t="s">
        <v>101</v>
      </c>
      <c r="C13" s="44">
        <v>21552.94</v>
      </c>
      <c r="D13" s="47">
        <f t="shared" si="0"/>
        <v>30174.12</v>
      </c>
      <c r="E13" s="47">
        <f t="shared" si="1"/>
        <v>36208.94</v>
      </c>
      <c r="F13" s="47">
        <f t="shared" si="2"/>
        <v>48063.06</v>
      </c>
      <c r="G13" s="47">
        <f t="shared" si="3"/>
        <v>55391.06</v>
      </c>
    </row>
    <row r="14" spans="1:17" ht="56.25" x14ac:dyDescent="0.3">
      <c r="A14" s="45">
        <f t="shared" si="4"/>
        <v>6</v>
      </c>
      <c r="B14" s="49" t="s">
        <v>102</v>
      </c>
      <c r="C14" s="44">
        <v>25894.53</v>
      </c>
      <c r="D14" s="47">
        <f t="shared" si="0"/>
        <v>36252.339999999997</v>
      </c>
      <c r="E14" s="47">
        <f t="shared" si="1"/>
        <v>43502.81</v>
      </c>
      <c r="F14" s="47">
        <f t="shared" si="2"/>
        <v>57744.800000000003</v>
      </c>
      <c r="G14" s="47">
        <f t="shared" si="3"/>
        <v>66548.94</v>
      </c>
    </row>
    <row r="15" spans="1:17" ht="76.900000000000006" customHeight="1" x14ac:dyDescent="0.3">
      <c r="A15" s="45">
        <f t="shared" si="4"/>
        <v>7</v>
      </c>
      <c r="B15" s="46" t="s">
        <v>103</v>
      </c>
      <c r="C15" s="44">
        <v>10277.86</v>
      </c>
      <c r="D15" s="47">
        <f t="shared" si="0"/>
        <v>14389</v>
      </c>
      <c r="E15" s="47">
        <f t="shared" si="1"/>
        <v>17266.8</v>
      </c>
      <c r="F15" s="47">
        <f t="shared" si="2"/>
        <v>22919.63</v>
      </c>
      <c r="G15" s="47">
        <f t="shared" si="3"/>
        <v>26414.1</v>
      </c>
    </row>
    <row r="16" spans="1:17" ht="75" x14ac:dyDescent="0.3">
      <c r="A16" s="45">
        <f t="shared" si="4"/>
        <v>8</v>
      </c>
      <c r="B16" s="49" t="s">
        <v>104</v>
      </c>
      <c r="C16" s="44">
        <v>13179.85</v>
      </c>
      <c r="D16" s="47">
        <f t="shared" si="0"/>
        <v>18451.79</v>
      </c>
      <c r="E16" s="47">
        <f t="shared" si="1"/>
        <v>22142.15</v>
      </c>
      <c r="F16" s="47">
        <f t="shared" si="2"/>
        <v>29391.07</v>
      </c>
      <c r="G16" s="47">
        <f t="shared" si="3"/>
        <v>33872.21</v>
      </c>
    </row>
    <row r="17" spans="1:7" ht="75" x14ac:dyDescent="0.3">
      <c r="A17" s="45">
        <f t="shared" si="4"/>
        <v>9</v>
      </c>
      <c r="B17" s="49" t="s">
        <v>105</v>
      </c>
      <c r="C17" s="44">
        <v>16901.22</v>
      </c>
      <c r="D17" s="47">
        <f t="shared" si="0"/>
        <v>23661.71</v>
      </c>
      <c r="E17" s="47">
        <f t="shared" si="1"/>
        <v>28394.05</v>
      </c>
      <c r="F17" s="47">
        <f t="shared" si="2"/>
        <v>37689.72</v>
      </c>
      <c r="G17" s="47">
        <f t="shared" si="3"/>
        <v>43436.14</v>
      </c>
    </row>
    <row r="18" spans="1:7" ht="100.15" customHeight="1" x14ac:dyDescent="0.3">
      <c r="A18" s="45">
        <f t="shared" si="4"/>
        <v>10</v>
      </c>
      <c r="B18" s="49" t="s">
        <v>1166</v>
      </c>
      <c r="C18" s="44">
        <v>27404.5</v>
      </c>
      <c r="D18" s="47">
        <f t="shared" ref="D18" si="5">ROUND(C18*1.4,2)</f>
        <v>38366.300000000003</v>
      </c>
      <c r="E18" s="47">
        <f t="shared" ref="E18" si="6">ROUND(C18*1.68,2)</f>
        <v>46039.56</v>
      </c>
      <c r="F18" s="47">
        <f t="shared" ref="F18" si="7">ROUND(C18*2.23,2)</f>
        <v>61112.04</v>
      </c>
      <c r="G18" s="47">
        <f t="shared" ref="G18" si="8">ROUND(C18*2.57,2)</f>
        <v>70429.570000000007</v>
      </c>
    </row>
    <row r="19" spans="1:7" ht="75.599999999999994" customHeight="1" x14ac:dyDescent="0.3">
      <c r="A19" s="45">
        <f t="shared" si="4"/>
        <v>11</v>
      </c>
      <c r="B19" s="49" t="s">
        <v>106</v>
      </c>
      <c r="C19" s="44">
        <v>42640.69</v>
      </c>
      <c r="D19" s="47">
        <f t="shared" si="0"/>
        <v>59696.97</v>
      </c>
      <c r="E19" s="47">
        <f t="shared" si="1"/>
        <v>71636.36</v>
      </c>
      <c r="F19" s="47">
        <f t="shared" si="2"/>
        <v>95088.74</v>
      </c>
      <c r="G19" s="47">
        <f t="shared" si="3"/>
        <v>109586.57</v>
      </c>
    </row>
    <row r="20" spans="1:7" ht="75" x14ac:dyDescent="0.3">
      <c r="A20" s="45">
        <f t="shared" si="4"/>
        <v>12</v>
      </c>
      <c r="B20" s="46" t="s">
        <v>107</v>
      </c>
      <c r="C20" s="44">
        <v>11075.51</v>
      </c>
      <c r="D20" s="47">
        <f t="shared" si="0"/>
        <v>15505.71</v>
      </c>
      <c r="E20" s="47">
        <f t="shared" si="1"/>
        <v>18606.86</v>
      </c>
      <c r="F20" s="47">
        <f t="shared" si="2"/>
        <v>24698.39</v>
      </c>
      <c r="G20" s="47">
        <f t="shared" si="3"/>
        <v>28464.06</v>
      </c>
    </row>
    <row r="21" spans="1:7" ht="75" x14ac:dyDescent="0.3">
      <c r="A21" s="45">
        <f t="shared" si="4"/>
        <v>13</v>
      </c>
      <c r="B21" s="50" t="s">
        <v>108</v>
      </c>
      <c r="C21" s="44">
        <v>15505.71</v>
      </c>
      <c r="D21" s="47">
        <f t="shared" si="0"/>
        <v>21707.99</v>
      </c>
      <c r="E21" s="47">
        <f t="shared" si="1"/>
        <v>26049.59</v>
      </c>
      <c r="F21" s="47">
        <f t="shared" si="2"/>
        <v>34577.730000000003</v>
      </c>
      <c r="G21" s="47">
        <f t="shared" si="3"/>
        <v>39849.67</v>
      </c>
    </row>
    <row r="22" spans="1:7" ht="75" x14ac:dyDescent="0.3">
      <c r="A22" s="45">
        <f t="shared" si="4"/>
        <v>14</v>
      </c>
      <c r="B22" s="46" t="s">
        <v>109</v>
      </c>
      <c r="C22" s="44">
        <v>21707.99</v>
      </c>
      <c r="D22" s="47">
        <f t="shared" si="0"/>
        <v>30391.19</v>
      </c>
      <c r="E22" s="47">
        <f t="shared" si="1"/>
        <v>36469.42</v>
      </c>
      <c r="F22" s="47">
        <f t="shared" si="2"/>
        <v>48408.82</v>
      </c>
      <c r="G22" s="47">
        <f t="shared" si="3"/>
        <v>55789.53</v>
      </c>
    </row>
    <row r="23" spans="1:7" ht="75" x14ac:dyDescent="0.3">
      <c r="A23" s="45">
        <f t="shared" si="4"/>
        <v>15</v>
      </c>
      <c r="B23" s="46" t="s">
        <v>110</v>
      </c>
      <c r="C23" s="44">
        <v>19683.73</v>
      </c>
      <c r="D23" s="47">
        <f t="shared" si="0"/>
        <v>27557.22</v>
      </c>
      <c r="E23" s="47">
        <f t="shared" si="1"/>
        <v>33068.67</v>
      </c>
      <c r="F23" s="47">
        <f t="shared" si="2"/>
        <v>43894.720000000001</v>
      </c>
      <c r="G23" s="47">
        <f t="shared" si="3"/>
        <v>50587.19</v>
      </c>
    </row>
    <row r="24" spans="1:7" ht="75" x14ac:dyDescent="0.3">
      <c r="A24" s="45">
        <f t="shared" si="4"/>
        <v>16</v>
      </c>
      <c r="B24" s="46" t="s">
        <v>111</v>
      </c>
      <c r="C24" s="44">
        <v>23568.68</v>
      </c>
      <c r="D24" s="47">
        <f t="shared" si="0"/>
        <v>32996.15</v>
      </c>
      <c r="E24" s="47">
        <f t="shared" si="1"/>
        <v>39595.379999999997</v>
      </c>
      <c r="F24" s="47">
        <f t="shared" si="2"/>
        <v>52558.16</v>
      </c>
      <c r="G24" s="47">
        <f t="shared" si="3"/>
        <v>60571.51</v>
      </c>
    </row>
    <row r="25" spans="1:7" ht="75" x14ac:dyDescent="0.3">
      <c r="A25" s="45">
        <f t="shared" si="4"/>
        <v>17</v>
      </c>
      <c r="B25" s="46" t="s">
        <v>112</v>
      </c>
      <c r="C25" s="44">
        <v>28220.38</v>
      </c>
      <c r="D25" s="47">
        <f t="shared" si="0"/>
        <v>39508.53</v>
      </c>
      <c r="E25" s="47">
        <f t="shared" si="1"/>
        <v>47410.239999999998</v>
      </c>
      <c r="F25" s="47">
        <f t="shared" si="2"/>
        <v>62931.45</v>
      </c>
      <c r="G25" s="47">
        <f t="shared" si="3"/>
        <v>72526.38</v>
      </c>
    </row>
  </sheetData>
  <mergeCells count="8">
    <mergeCell ref="F1:G1"/>
    <mergeCell ref="A4:G4"/>
    <mergeCell ref="A6:A7"/>
    <mergeCell ref="B6:B7"/>
    <mergeCell ref="C6:C7"/>
    <mergeCell ref="D6:G6"/>
    <mergeCell ref="D2:G2"/>
    <mergeCell ref="E3:G3"/>
  </mergeCells>
  <pageMargins left="0.31496062992125984" right="0.19685039370078741" top="0.62992125984251968" bottom="0.19685039370078741" header="0.43307086614173229" footer="0.11811023622047245"/>
  <pageSetup paperSize="9" scale="70" firstPageNumber="2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60"/>
  <sheetViews>
    <sheetView zoomScaleNormal="100" zoomScaleSheetLayoutView="100" workbookViewId="0">
      <pane xSplit="2" ySplit="5" topLeftCell="C27" activePane="bottomRight" state="frozen"/>
      <selection pane="topRight" activeCell="C1" sqref="C1"/>
      <selection pane="bottomLeft" activeCell="A6" sqref="A6"/>
      <selection pane="bottomRight" activeCell="C29" sqref="C29"/>
    </sheetView>
  </sheetViews>
  <sheetFormatPr defaultColWidth="9.140625" defaultRowHeight="15.75" x14ac:dyDescent="0.25"/>
  <cols>
    <col min="1" max="1" width="5.28515625" style="51" customWidth="1"/>
    <col min="2" max="2" width="52.140625" style="52" customWidth="1"/>
    <col min="3" max="3" width="12.42578125" style="53" customWidth="1"/>
    <col min="4" max="7" width="12.42578125" style="51" customWidth="1"/>
    <col min="8" max="16384" width="9.140625" style="51"/>
  </cols>
  <sheetData>
    <row r="1" spans="1:12" ht="33.75" customHeight="1" x14ac:dyDescent="0.25">
      <c r="E1" s="163" t="s">
        <v>119</v>
      </c>
      <c r="F1" s="163"/>
      <c r="G1" s="163"/>
    </row>
    <row r="2" spans="1:12" s="54" customFormat="1" ht="19.899999999999999" customHeight="1" x14ac:dyDescent="0.25">
      <c r="B2" s="164" t="s">
        <v>603</v>
      </c>
      <c r="C2" s="164"/>
      <c r="D2" s="164"/>
      <c r="E2" s="164"/>
      <c r="F2" s="164"/>
      <c r="G2" s="164"/>
      <c r="I2" s="55"/>
      <c r="J2" s="55"/>
      <c r="K2" s="55"/>
      <c r="L2" s="55"/>
    </row>
    <row r="3" spans="1:12" s="54" customFormat="1" ht="12" customHeight="1" x14ac:dyDescent="0.3">
      <c r="B3" s="55"/>
      <c r="C3" s="165"/>
      <c r="D3" s="165"/>
      <c r="E3" s="55"/>
      <c r="F3" s="55"/>
      <c r="G3" s="109"/>
      <c r="I3" s="55"/>
      <c r="J3" s="55"/>
      <c r="K3" s="55"/>
      <c r="L3" s="55"/>
    </row>
    <row r="4" spans="1:12" ht="25.9" customHeight="1" x14ac:dyDescent="0.25">
      <c r="A4" s="166" t="s">
        <v>0</v>
      </c>
      <c r="B4" s="168" t="s">
        <v>43</v>
      </c>
      <c r="C4" s="166" t="s">
        <v>1</v>
      </c>
      <c r="D4" s="170" t="s">
        <v>120</v>
      </c>
      <c r="E4" s="171"/>
      <c r="F4" s="171"/>
      <c r="G4" s="172"/>
    </row>
    <row r="5" spans="1:12" ht="43.15" customHeight="1" x14ac:dyDescent="0.25">
      <c r="A5" s="167"/>
      <c r="B5" s="169"/>
      <c r="C5" s="167"/>
      <c r="D5" s="56" t="s">
        <v>2</v>
      </c>
      <c r="E5" s="56" t="s">
        <v>3</v>
      </c>
      <c r="F5" s="56" t="s">
        <v>4</v>
      </c>
      <c r="G5" s="56" t="s">
        <v>5</v>
      </c>
    </row>
    <row r="6" spans="1:12" ht="36.75" customHeight="1" x14ac:dyDescent="0.25">
      <c r="A6" s="57">
        <v>1</v>
      </c>
      <c r="B6" s="17" t="s">
        <v>6</v>
      </c>
      <c r="C6" s="27">
        <v>135.13999999999999</v>
      </c>
      <c r="D6" s="27">
        <f>ROUND(C6*1.4,2)</f>
        <v>189.2</v>
      </c>
      <c r="E6" s="27">
        <f>ROUND(C6*1.68,2)</f>
        <v>227.04</v>
      </c>
      <c r="F6" s="24" t="s">
        <v>45</v>
      </c>
      <c r="G6" s="24" t="s">
        <v>45</v>
      </c>
    </row>
    <row r="7" spans="1:12" ht="39" customHeight="1" x14ac:dyDescent="0.25">
      <c r="A7" s="57">
        <f>A6+1</f>
        <v>2</v>
      </c>
      <c r="B7" s="17" t="s">
        <v>7</v>
      </c>
      <c r="C7" s="27">
        <v>148.29</v>
      </c>
      <c r="D7" s="27">
        <f t="shared" ref="D7:D59" si="0">ROUND(C7*1.4,2)</f>
        <v>207.61</v>
      </c>
      <c r="E7" s="27">
        <f t="shared" ref="E7:E59" si="1">ROUND(C7*1.68,2)</f>
        <v>249.13</v>
      </c>
      <c r="F7" s="24" t="s">
        <v>45</v>
      </c>
      <c r="G7" s="24" t="s">
        <v>45</v>
      </c>
    </row>
    <row r="8" spans="1:12" ht="35.450000000000003" customHeight="1" x14ac:dyDescent="0.25">
      <c r="A8" s="57">
        <f t="shared" ref="A8:A57" si="2">A7+1</f>
        <v>3</v>
      </c>
      <c r="B8" s="17" t="s">
        <v>121</v>
      </c>
      <c r="C8" s="27">
        <v>1546.3</v>
      </c>
      <c r="D8" s="27">
        <f t="shared" si="0"/>
        <v>2164.8200000000002</v>
      </c>
      <c r="E8" s="27">
        <f t="shared" si="1"/>
        <v>2597.7800000000002</v>
      </c>
      <c r="F8" s="24" t="s">
        <v>45</v>
      </c>
      <c r="G8" s="24" t="s">
        <v>45</v>
      </c>
    </row>
    <row r="9" spans="1:12" ht="48.6" customHeight="1" x14ac:dyDescent="0.25">
      <c r="A9" s="57">
        <f t="shared" si="2"/>
        <v>4</v>
      </c>
      <c r="B9" s="17" t="s">
        <v>81</v>
      </c>
      <c r="C9" s="27">
        <v>1372</v>
      </c>
      <c r="D9" s="27">
        <f t="shared" si="0"/>
        <v>1920.8</v>
      </c>
      <c r="E9" s="27">
        <f t="shared" si="1"/>
        <v>2304.96</v>
      </c>
      <c r="F9" s="24" t="s">
        <v>45</v>
      </c>
      <c r="G9" s="24" t="s">
        <v>45</v>
      </c>
    </row>
    <row r="10" spans="1:12" ht="35.450000000000003" customHeight="1" x14ac:dyDescent="0.25">
      <c r="A10" s="57">
        <f t="shared" si="2"/>
        <v>5</v>
      </c>
      <c r="B10" s="17" t="s">
        <v>122</v>
      </c>
      <c r="C10" s="27">
        <v>1546.3</v>
      </c>
      <c r="D10" s="27">
        <f t="shared" si="0"/>
        <v>2164.8200000000002</v>
      </c>
      <c r="E10" s="27">
        <f t="shared" si="1"/>
        <v>2597.7800000000002</v>
      </c>
      <c r="F10" s="24" t="s">
        <v>45</v>
      </c>
      <c r="G10" s="24" t="s">
        <v>45</v>
      </c>
    </row>
    <row r="11" spans="1:12" ht="18.75" customHeight="1" x14ac:dyDescent="0.25">
      <c r="A11" s="57">
        <f t="shared" si="2"/>
        <v>6</v>
      </c>
      <c r="B11" s="17" t="s">
        <v>8</v>
      </c>
      <c r="C11" s="27">
        <v>334.8</v>
      </c>
      <c r="D11" s="27">
        <f t="shared" si="0"/>
        <v>468.72</v>
      </c>
      <c r="E11" s="27">
        <f t="shared" si="1"/>
        <v>562.46</v>
      </c>
      <c r="F11" s="24" t="s">
        <v>45</v>
      </c>
      <c r="G11" s="24" t="s">
        <v>45</v>
      </c>
    </row>
    <row r="12" spans="1:12" ht="69.599999999999994" customHeight="1" x14ac:dyDescent="0.25">
      <c r="A12" s="57">
        <f t="shared" si="2"/>
        <v>7</v>
      </c>
      <c r="B12" s="17" t="s">
        <v>123</v>
      </c>
      <c r="C12" s="27">
        <v>303.45999999999998</v>
      </c>
      <c r="D12" s="27">
        <f t="shared" si="0"/>
        <v>424.84</v>
      </c>
      <c r="E12" s="27">
        <f t="shared" si="1"/>
        <v>509.81</v>
      </c>
      <c r="F12" s="24" t="s">
        <v>45</v>
      </c>
      <c r="G12" s="24" t="s">
        <v>45</v>
      </c>
    </row>
    <row r="13" spans="1:12" ht="39.6" customHeight="1" x14ac:dyDescent="0.25">
      <c r="A13" s="57">
        <f t="shared" si="2"/>
        <v>8</v>
      </c>
      <c r="B13" s="17" t="s">
        <v>134</v>
      </c>
      <c r="C13" s="27">
        <v>841.43</v>
      </c>
      <c r="D13" s="27">
        <f t="shared" ref="D13" si="3">ROUND(C13*1.4,2)</f>
        <v>1178</v>
      </c>
      <c r="E13" s="27">
        <f t="shared" ref="E13" si="4">ROUND(C13*1.68,2)</f>
        <v>1413.6</v>
      </c>
      <c r="F13" s="24" t="s">
        <v>45</v>
      </c>
      <c r="G13" s="24" t="s">
        <v>45</v>
      </c>
    </row>
    <row r="14" spans="1:12" ht="39.6" customHeight="1" x14ac:dyDescent="0.25">
      <c r="A14" s="57">
        <f t="shared" si="2"/>
        <v>9</v>
      </c>
      <c r="B14" s="17" t="s">
        <v>9</v>
      </c>
      <c r="C14" s="27">
        <v>369.86</v>
      </c>
      <c r="D14" s="27">
        <f t="shared" si="0"/>
        <v>517.79999999999995</v>
      </c>
      <c r="E14" s="27">
        <f t="shared" si="1"/>
        <v>621.36</v>
      </c>
      <c r="F14" s="24" t="s">
        <v>45</v>
      </c>
      <c r="G14" s="24" t="s">
        <v>45</v>
      </c>
    </row>
    <row r="15" spans="1:12" ht="21" customHeight="1" x14ac:dyDescent="0.25">
      <c r="A15" s="57">
        <f t="shared" si="2"/>
        <v>10</v>
      </c>
      <c r="B15" s="17" t="s">
        <v>11</v>
      </c>
      <c r="C15" s="27">
        <v>130.31</v>
      </c>
      <c r="D15" s="27">
        <f t="shared" si="0"/>
        <v>182.43</v>
      </c>
      <c r="E15" s="27">
        <f t="shared" si="1"/>
        <v>218.92</v>
      </c>
      <c r="F15" s="24" t="s">
        <v>45</v>
      </c>
      <c r="G15" s="24" t="s">
        <v>45</v>
      </c>
    </row>
    <row r="16" spans="1:12" ht="35.450000000000003" customHeight="1" x14ac:dyDescent="0.25">
      <c r="A16" s="57">
        <f t="shared" si="2"/>
        <v>11</v>
      </c>
      <c r="B16" s="17" t="s">
        <v>133</v>
      </c>
      <c r="C16" s="27">
        <v>1426.8</v>
      </c>
      <c r="D16" s="27">
        <f t="shared" ref="D16" si="5">ROUND(C16*1.4,2)</f>
        <v>1997.52</v>
      </c>
      <c r="E16" s="27">
        <f t="shared" ref="E16" si="6">ROUND(C16*1.68,2)</f>
        <v>2397.02</v>
      </c>
      <c r="F16" s="24" t="s">
        <v>45</v>
      </c>
      <c r="G16" s="24" t="s">
        <v>45</v>
      </c>
    </row>
    <row r="17" spans="1:7" ht="21" customHeight="1" x14ac:dyDescent="0.25">
      <c r="A17" s="57">
        <f t="shared" si="2"/>
        <v>12</v>
      </c>
      <c r="B17" s="17" t="s">
        <v>12</v>
      </c>
      <c r="C17" s="27">
        <v>140.51</v>
      </c>
      <c r="D17" s="27">
        <f t="shared" si="0"/>
        <v>196.71</v>
      </c>
      <c r="E17" s="27">
        <f t="shared" si="1"/>
        <v>236.06</v>
      </c>
      <c r="F17" s="24" t="s">
        <v>45</v>
      </c>
      <c r="G17" s="24" t="s">
        <v>45</v>
      </c>
    </row>
    <row r="18" spans="1:7" ht="51" customHeight="1" x14ac:dyDescent="0.25">
      <c r="A18" s="57">
        <f t="shared" si="2"/>
        <v>13</v>
      </c>
      <c r="B18" s="17" t="s">
        <v>60</v>
      </c>
      <c r="C18" s="27">
        <v>2064.67</v>
      </c>
      <c r="D18" s="27">
        <f t="shared" si="0"/>
        <v>2890.54</v>
      </c>
      <c r="E18" s="27">
        <f t="shared" si="1"/>
        <v>3468.65</v>
      </c>
      <c r="F18" s="24" t="s">
        <v>45</v>
      </c>
      <c r="G18" s="24" t="s">
        <v>45</v>
      </c>
    </row>
    <row r="19" spans="1:7" ht="50.45" customHeight="1" x14ac:dyDescent="0.25">
      <c r="A19" s="57">
        <f t="shared" si="2"/>
        <v>14</v>
      </c>
      <c r="B19" s="17" t="s">
        <v>61</v>
      </c>
      <c r="C19" s="27">
        <v>5338.52</v>
      </c>
      <c r="D19" s="27">
        <f t="shared" si="0"/>
        <v>7473.93</v>
      </c>
      <c r="E19" s="27">
        <f t="shared" si="1"/>
        <v>8968.7099999999991</v>
      </c>
      <c r="F19" s="24" t="s">
        <v>45</v>
      </c>
      <c r="G19" s="24" t="s">
        <v>45</v>
      </c>
    </row>
    <row r="20" spans="1:7" ht="21" customHeight="1" x14ac:dyDescent="0.25">
      <c r="A20" s="57">
        <f t="shared" si="2"/>
        <v>15</v>
      </c>
      <c r="B20" s="17" t="s">
        <v>13</v>
      </c>
      <c r="C20" s="27">
        <v>470.04</v>
      </c>
      <c r="D20" s="27">
        <f t="shared" si="0"/>
        <v>658.06</v>
      </c>
      <c r="E20" s="27">
        <f t="shared" si="1"/>
        <v>789.67</v>
      </c>
      <c r="F20" s="24" t="s">
        <v>45</v>
      </c>
      <c r="G20" s="24" t="s">
        <v>45</v>
      </c>
    </row>
    <row r="21" spans="1:7" ht="22.5" customHeight="1" x14ac:dyDescent="0.25">
      <c r="A21" s="57">
        <f t="shared" si="2"/>
        <v>16</v>
      </c>
      <c r="B21" s="17" t="s">
        <v>14</v>
      </c>
      <c r="C21" s="27">
        <v>132.72</v>
      </c>
      <c r="D21" s="27">
        <f t="shared" si="0"/>
        <v>185.81</v>
      </c>
      <c r="E21" s="27">
        <f t="shared" si="1"/>
        <v>222.97</v>
      </c>
      <c r="F21" s="24" t="s">
        <v>45</v>
      </c>
      <c r="G21" s="24" t="s">
        <v>45</v>
      </c>
    </row>
    <row r="22" spans="1:7" ht="22.5" customHeight="1" x14ac:dyDescent="0.25">
      <c r="A22" s="57">
        <f t="shared" si="2"/>
        <v>17</v>
      </c>
      <c r="B22" s="17" t="s">
        <v>15</v>
      </c>
      <c r="C22" s="27">
        <v>4484.1000000000004</v>
      </c>
      <c r="D22" s="27">
        <f t="shared" si="0"/>
        <v>6277.74</v>
      </c>
      <c r="E22" s="27">
        <f t="shared" si="1"/>
        <v>7533.29</v>
      </c>
      <c r="F22" s="24" t="s">
        <v>45</v>
      </c>
      <c r="G22" s="24" t="s">
        <v>45</v>
      </c>
    </row>
    <row r="23" spans="1:7" ht="54" customHeight="1" x14ac:dyDescent="0.25">
      <c r="A23" s="57">
        <f t="shared" si="2"/>
        <v>18</v>
      </c>
      <c r="B23" s="17" t="s">
        <v>124</v>
      </c>
      <c r="C23" s="27">
        <v>2921.41</v>
      </c>
      <c r="D23" s="27">
        <f t="shared" si="0"/>
        <v>4089.97</v>
      </c>
      <c r="E23" s="27">
        <f t="shared" si="1"/>
        <v>4907.97</v>
      </c>
      <c r="F23" s="24" t="s">
        <v>45</v>
      </c>
      <c r="G23" s="24" t="s">
        <v>45</v>
      </c>
    </row>
    <row r="24" spans="1:7" ht="54" customHeight="1" x14ac:dyDescent="0.25">
      <c r="A24" s="57">
        <f t="shared" si="2"/>
        <v>19</v>
      </c>
      <c r="B24" s="17" t="s">
        <v>125</v>
      </c>
      <c r="C24" s="27">
        <v>1157.3399999999999</v>
      </c>
      <c r="D24" s="27">
        <f t="shared" si="0"/>
        <v>1620.28</v>
      </c>
      <c r="E24" s="27">
        <f t="shared" si="1"/>
        <v>1944.33</v>
      </c>
      <c r="F24" s="24" t="s">
        <v>45</v>
      </c>
      <c r="G24" s="24" t="s">
        <v>45</v>
      </c>
    </row>
    <row r="25" spans="1:7" ht="50.45" customHeight="1" x14ac:dyDescent="0.25">
      <c r="A25" s="57">
        <f t="shared" si="2"/>
        <v>20</v>
      </c>
      <c r="B25" s="17" t="s">
        <v>679</v>
      </c>
      <c r="C25" s="27">
        <v>422.63</v>
      </c>
      <c r="D25" s="27">
        <f t="shared" ref="D25" si="7">ROUND(C25*1.4,2)</f>
        <v>591.67999999999995</v>
      </c>
      <c r="E25" s="27">
        <f t="shared" ref="E25" si="8">ROUND(C25*1.68,2)</f>
        <v>710.02</v>
      </c>
      <c r="F25" s="24" t="s">
        <v>45</v>
      </c>
      <c r="G25" s="24" t="s">
        <v>45</v>
      </c>
    </row>
    <row r="26" spans="1:7" ht="47.45" customHeight="1" x14ac:dyDescent="0.25">
      <c r="A26" s="57">
        <f t="shared" si="2"/>
        <v>21</v>
      </c>
      <c r="B26" s="17" t="s">
        <v>680</v>
      </c>
      <c r="C26" s="27">
        <v>715.6</v>
      </c>
      <c r="D26" s="27">
        <f t="shared" ref="D26" si="9">ROUND(C26*1.4,2)</f>
        <v>1001.84</v>
      </c>
      <c r="E26" s="27">
        <f t="shared" ref="E26" si="10">ROUND(C26*1.68,2)</f>
        <v>1202.21</v>
      </c>
      <c r="F26" s="24" t="s">
        <v>45</v>
      </c>
      <c r="G26" s="24" t="s">
        <v>45</v>
      </c>
    </row>
    <row r="27" spans="1:7" ht="69" customHeight="1" x14ac:dyDescent="0.25">
      <c r="A27" s="57">
        <f t="shared" si="2"/>
        <v>22</v>
      </c>
      <c r="B27" s="17" t="s">
        <v>62</v>
      </c>
      <c r="C27" s="27">
        <v>635.4</v>
      </c>
      <c r="D27" s="27">
        <f t="shared" si="0"/>
        <v>889.56</v>
      </c>
      <c r="E27" s="27">
        <f t="shared" si="1"/>
        <v>1067.47</v>
      </c>
      <c r="F27" s="24" t="s">
        <v>45</v>
      </c>
      <c r="G27" s="24" t="s">
        <v>45</v>
      </c>
    </row>
    <row r="28" spans="1:7" ht="68.45" customHeight="1" x14ac:dyDescent="0.25">
      <c r="A28" s="57">
        <f t="shared" si="2"/>
        <v>23</v>
      </c>
      <c r="B28" s="17" t="s">
        <v>63</v>
      </c>
      <c r="C28" s="27">
        <v>1567.82</v>
      </c>
      <c r="D28" s="27">
        <f t="shared" si="0"/>
        <v>2194.9499999999998</v>
      </c>
      <c r="E28" s="27">
        <f t="shared" si="1"/>
        <v>2633.94</v>
      </c>
      <c r="F28" s="24" t="s">
        <v>45</v>
      </c>
      <c r="G28" s="24" t="s">
        <v>45</v>
      </c>
    </row>
    <row r="29" spans="1:7" ht="82.15" customHeight="1" x14ac:dyDescent="0.25">
      <c r="A29" s="57">
        <f t="shared" si="2"/>
        <v>24</v>
      </c>
      <c r="B29" s="17" t="s">
        <v>126</v>
      </c>
      <c r="C29" s="27">
        <v>1726.18</v>
      </c>
      <c r="D29" s="27">
        <f t="shared" si="0"/>
        <v>2416.65</v>
      </c>
      <c r="E29" s="27">
        <f t="shared" si="1"/>
        <v>2899.98</v>
      </c>
      <c r="F29" s="24" t="s">
        <v>45</v>
      </c>
      <c r="G29" s="24" t="s">
        <v>45</v>
      </c>
    </row>
    <row r="30" spans="1:7" ht="35.25" customHeight="1" x14ac:dyDescent="0.25">
      <c r="A30" s="57">
        <f t="shared" si="2"/>
        <v>25</v>
      </c>
      <c r="B30" s="17" t="s">
        <v>17</v>
      </c>
      <c r="C30" s="27">
        <v>255.95</v>
      </c>
      <c r="D30" s="27">
        <f t="shared" si="0"/>
        <v>358.33</v>
      </c>
      <c r="E30" s="27">
        <f t="shared" si="1"/>
        <v>430</v>
      </c>
      <c r="F30" s="24" t="s">
        <v>45</v>
      </c>
      <c r="G30" s="24" t="s">
        <v>45</v>
      </c>
    </row>
    <row r="31" spans="1:7" ht="35.25" customHeight="1" x14ac:dyDescent="0.25">
      <c r="A31" s="57">
        <f t="shared" si="2"/>
        <v>26</v>
      </c>
      <c r="B31" s="17" t="s">
        <v>18</v>
      </c>
      <c r="C31" s="27">
        <v>343.42</v>
      </c>
      <c r="D31" s="27">
        <f t="shared" si="0"/>
        <v>480.79</v>
      </c>
      <c r="E31" s="27">
        <f t="shared" si="1"/>
        <v>576.95000000000005</v>
      </c>
      <c r="F31" s="24" t="s">
        <v>45</v>
      </c>
      <c r="G31" s="24" t="s">
        <v>45</v>
      </c>
    </row>
    <row r="32" spans="1:7" ht="68.45" customHeight="1" x14ac:dyDescent="0.25">
      <c r="A32" s="57">
        <f t="shared" si="2"/>
        <v>27</v>
      </c>
      <c r="B32" s="17" t="s">
        <v>135</v>
      </c>
      <c r="C32" s="27">
        <v>838.88</v>
      </c>
      <c r="D32" s="27">
        <f t="shared" ref="D32" si="11">ROUND(C32*1.4,2)</f>
        <v>1174.43</v>
      </c>
      <c r="E32" s="27">
        <f t="shared" ref="E32" si="12">ROUND(C32*1.68,2)</f>
        <v>1409.32</v>
      </c>
      <c r="F32" s="24" t="s">
        <v>45</v>
      </c>
      <c r="G32" s="24" t="s">
        <v>45</v>
      </c>
    </row>
    <row r="33" spans="1:7" ht="22.15" customHeight="1" x14ac:dyDescent="0.25">
      <c r="A33" s="57">
        <f t="shared" si="2"/>
        <v>28</v>
      </c>
      <c r="B33" s="17" t="s">
        <v>19</v>
      </c>
      <c r="C33" s="27">
        <v>279.52999999999997</v>
      </c>
      <c r="D33" s="27">
        <f t="shared" si="0"/>
        <v>391.34</v>
      </c>
      <c r="E33" s="27">
        <f t="shared" si="1"/>
        <v>469.61</v>
      </c>
      <c r="F33" s="24" t="s">
        <v>45</v>
      </c>
      <c r="G33" s="24" t="s">
        <v>45</v>
      </c>
    </row>
    <row r="34" spans="1:7" ht="33.75" customHeight="1" x14ac:dyDescent="0.25">
      <c r="A34" s="57">
        <f t="shared" si="2"/>
        <v>29</v>
      </c>
      <c r="B34" s="17" t="s">
        <v>20</v>
      </c>
      <c r="C34" s="27">
        <v>2074.2399999999998</v>
      </c>
      <c r="D34" s="27">
        <f t="shared" si="0"/>
        <v>2903.94</v>
      </c>
      <c r="E34" s="27">
        <f t="shared" si="1"/>
        <v>3484.72</v>
      </c>
      <c r="F34" s="24" t="s">
        <v>45</v>
      </c>
      <c r="G34" s="24" t="s">
        <v>45</v>
      </c>
    </row>
    <row r="35" spans="1:7" ht="31.5" x14ac:dyDescent="0.25">
      <c r="A35" s="57">
        <f t="shared" si="2"/>
        <v>30</v>
      </c>
      <c r="B35" s="17" t="s">
        <v>21</v>
      </c>
      <c r="C35" s="27">
        <v>2661.31</v>
      </c>
      <c r="D35" s="27">
        <f t="shared" si="0"/>
        <v>3725.83</v>
      </c>
      <c r="E35" s="27">
        <f t="shared" si="1"/>
        <v>4471</v>
      </c>
      <c r="F35" s="24" t="s">
        <v>45</v>
      </c>
      <c r="G35" s="24" t="s">
        <v>45</v>
      </c>
    </row>
    <row r="36" spans="1:7" ht="27" customHeight="1" x14ac:dyDescent="0.25">
      <c r="A36" s="57">
        <f t="shared" si="2"/>
        <v>31</v>
      </c>
      <c r="B36" s="17" t="s">
        <v>22</v>
      </c>
      <c r="C36" s="27">
        <v>184.33</v>
      </c>
      <c r="D36" s="27">
        <f t="shared" si="0"/>
        <v>258.06</v>
      </c>
      <c r="E36" s="27">
        <f t="shared" si="1"/>
        <v>309.67</v>
      </c>
      <c r="F36" s="24" t="s">
        <v>45</v>
      </c>
      <c r="G36" s="24" t="s">
        <v>45</v>
      </c>
    </row>
    <row r="37" spans="1:7" ht="21" customHeight="1" x14ac:dyDescent="0.25">
      <c r="A37" s="57">
        <f t="shared" si="2"/>
        <v>32</v>
      </c>
      <c r="B37" s="17" t="s">
        <v>23</v>
      </c>
      <c r="C37" s="27">
        <v>338.17</v>
      </c>
      <c r="D37" s="27">
        <f t="shared" si="0"/>
        <v>473.44</v>
      </c>
      <c r="E37" s="27">
        <f t="shared" si="1"/>
        <v>568.13</v>
      </c>
      <c r="F37" s="24" t="s">
        <v>45</v>
      </c>
      <c r="G37" s="24" t="s">
        <v>45</v>
      </c>
    </row>
    <row r="38" spans="1:7" ht="30" customHeight="1" x14ac:dyDescent="0.25">
      <c r="A38" s="57">
        <f t="shared" si="2"/>
        <v>33</v>
      </c>
      <c r="B38" s="17" t="s">
        <v>50</v>
      </c>
      <c r="C38" s="27">
        <v>23970.87</v>
      </c>
      <c r="D38" s="27">
        <f t="shared" si="0"/>
        <v>33559.22</v>
      </c>
      <c r="E38" s="27">
        <f t="shared" si="1"/>
        <v>40271.06</v>
      </c>
      <c r="F38" s="24" t="s">
        <v>45</v>
      </c>
      <c r="G38" s="24" t="s">
        <v>45</v>
      </c>
    </row>
    <row r="39" spans="1:7" ht="37.15" customHeight="1" x14ac:dyDescent="0.25">
      <c r="A39" s="57">
        <f t="shared" si="2"/>
        <v>34</v>
      </c>
      <c r="B39" s="17" t="s">
        <v>64</v>
      </c>
      <c r="C39" s="27">
        <v>24109.85</v>
      </c>
      <c r="D39" s="27">
        <f t="shared" si="0"/>
        <v>33753.79</v>
      </c>
      <c r="E39" s="27">
        <f t="shared" si="1"/>
        <v>40504.550000000003</v>
      </c>
      <c r="F39" s="24" t="s">
        <v>45</v>
      </c>
      <c r="G39" s="24" t="s">
        <v>45</v>
      </c>
    </row>
    <row r="40" spans="1:7" ht="67.900000000000006" customHeight="1" x14ac:dyDescent="0.25">
      <c r="A40" s="57">
        <f t="shared" si="2"/>
        <v>35</v>
      </c>
      <c r="B40" s="17" t="s">
        <v>65</v>
      </c>
      <c r="C40" s="27">
        <v>25104.38</v>
      </c>
      <c r="D40" s="27">
        <f t="shared" si="0"/>
        <v>35146.129999999997</v>
      </c>
      <c r="E40" s="27">
        <f t="shared" si="1"/>
        <v>42175.360000000001</v>
      </c>
      <c r="F40" s="24" t="s">
        <v>45</v>
      </c>
      <c r="G40" s="24" t="s">
        <v>45</v>
      </c>
    </row>
    <row r="41" spans="1:7" ht="22.9" customHeight="1" x14ac:dyDescent="0.25">
      <c r="A41" s="57">
        <f t="shared" si="2"/>
        <v>36</v>
      </c>
      <c r="B41" s="17" t="s">
        <v>36</v>
      </c>
      <c r="C41" s="27">
        <v>503.19</v>
      </c>
      <c r="D41" s="27">
        <f t="shared" si="0"/>
        <v>704.47</v>
      </c>
      <c r="E41" s="27">
        <f t="shared" si="1"/>
        <v>845.36</v>
      </c>
      <c r="F41" s="24" t="s">
        <v>45</v>
      </c>
      <c r="G41" s="24" t="s">
        <v>45</v>
      </c>
    </row>
    <row r="42" spans="1:7" ht="48" customHeight="1" x14ac:dyDescent="0.25">
      <c r="A42" s="57">
        <f t="shared" si="2"/>
        <v>37</v>
      </c>
      <c r="B42" s="17" t="s">
        <v>127</v>
      </c>
      <c r="C42" s="27">
        <v>1545.28</v>
      </c>
      <c r="D42" s="27">
        <f t="shared" si="0"/>
        <v>2163.39</v>
      </c>
      <c r="E42" s="27">
        <f t="shared" si="1"/>
        <v>2596.0700000000002</v>
      </c>
      <c r="F42" s="24" t="s">
        <v>45</v>
      </c>
      <c r="G42" s="24" t="s">
        <v>45</v>
      </c>
    </row>
    <row r="43" spans="1:7" ht="24" customHeight="1" x14ac:dyDescent="0.25">
      <c r="A43" s="57">
        <f t="shared" si="2"/>
        <v>38</v>
      </c>
      <c r="B43" s="17" t="s">
        <v>53</v>
      </c>
      <c r="C43" s="27">
        <v>202.83</v>
      </c>
      <c r="D43" s="27">
        <f t="shared" si="0"/>
        <v>283.95999999999998</v>
      </c>
      <c r="E43" s="27">
        <f t="shared" si="1"/>
        <v>340.75</v>
      </c>
      <c r="F43" s="24" t="s">
        <v>45</v>
      </c>
      <c r="G43" s="24" t="s">
        <v>45</v>
      </c>
    </row>
    <row r="44" spans="1:7" ht="24" customHeight="1" x14ac:dyDescent="0.25">
      <c r="A44" s="57">
        <f t="shared" si="2"/>
        <v>39</v>
      </c>
      <c r="B44" s="17" t="s">
        <v>42</v>
      </c>
      <c r="C44" s="27">
        <v>212.31</v>
      </c>
      <c r="D44" s="27">
        <f t="shared" si="0"/>
        <v>297.23</v>
      </c>
      <c r="E44" s="27">
        <f t="shared" si="1"/>
        <v>356.68</v>
      </c>
      <c r="F44" s="24" t="s">
        <v>45</v>
      </c>
      <c r="G44" s="24" t="s">
        <v>45</v>
      </c>
    </row>
    <row r="45" spans="1:7" ht="31.15" customHeight="1" x14ac:dyDescent="0.25">
      <c r="A45" s="57">
        <f t="shared" si="2"/>
        <v>40</v>
      </c>
      <c r="B45" s="17" t="s">
        <v>128</v>
      </c>
      <c r="C45" s="27">
        <v>786.71</v>
      </c>
      <c r="D45" s="27">
        <f>ROUND(C45*1.4,2)</f>
        <v>1101.3900000000001</v>
      </c>
      <c r="E45" s="27">
        <f>ROUND(C45*1.68,2)</f>
        <v>1321.67</v>
      </c>
      <c r="F45" s="24" t="s">
        <v>45</v>
      </c>
      <c r="G45" s="24" t="s">
        <v>45</v>
      </c>
    </row>
    <row r="46" spans="1:7" ht="35.450000000000003" customHeight="1" x14ac:dyDescent="0.25">
      <c r="A46" s="57">
        <f t="shared" si="2"/>
        <v>41</v>
      </c>
      <c r="B46" s="17" t="s">
        <v>129</v>
      </c>
      <c r="C46" s="27">
        <v>786.71</v>
      </c>
      <c r="D46" s="27">
        <f t="shared" ref="D46" si="13">ROUND(C46*1.4,2)</f>
        <v>1101.3900000000001</v>
      </c>
      <c r="E46" s="27">
        <f t="shared" ref="E46" si="14">ROUND(C46*1.68,2)</f>
        <v>1321.67</v>
      </c>
      <c r="F46" s="24"/>
      <c r="G46" s="24"/>
    </row>
    <row r="47" spans="1:7" ht="24" customHeight="1" x14ac:dyDescent="0.25">
      <c r="A47" s="57">
        <f t="shared" si="2"/>
        <v>42</v>
      </c>
      <c r="B47" s="17" t="s">
        <v>24</v>
      </c>
      <c r="C47" s="27">
        <v>375.66</v>
      </c>
      <c r="D47" s="27">
        <f t="shared" si="0"/>
        <v>525.91999999999996</v>
      </c>
      <c r="E47" s="27">
        <f t="shared" si="1"/>
        <v>631.11</v>
      </c>
      <c r="F47" s="24" t="s">
        <v>45</v>
      </c>
      <c r="G47" s="24" t="s">
        <v>45</v>
      </c>
    </row>
    <row r="48" spans="1:7" ht="38.25" customHeight="1" x14ac:dyDescent="0.25">
      <c r="A48" s="57">
        <f t="shared" si="2"/>
        <v>43</v>
      </c>
      <c r="B48" s="17" t="s">
        <v>25</v>
      </c>
      <c r="C48" s="27">
        <v>449.48</v>
      </c>
      <c r="D48" s="27">
        <f t="shared" si="0"/>
        <v>629.27</v>
      </c>
      <c r="E48" s="27">
        <f t="shared" si="1"/>
        <v>755.13</v>
      </c>
      <c r="F48" s="24" t="s">
        <v>45</v>
      </c>
      <c r="G48" s="24" t="s">
        <v>45</v>
      </c>
    </row>
    <row r="49" spans="1:7" ht="20.25" customHeight="1" x14ac:dyDescent="0.25">
      <c r="A49" s="57">
        <f t="shared" si="2"/>
        <v>44</v>
      </c>
      <c r="B49" s="17" t="s">
        <v>26</v>
      </c>
      <c r="C49" s="27">
        <v>5175.0600000000004</v>
      </c>
      <c r="D49" s="27">
        <f t="shared" si="0"/>
        <v>7245.08</v>
      </c>
      <c r="E49" s="27">
        <f t="shared" si="1"/>
        <v>8694.1</v>
      </c>
      <c r="F49" s="24" t="s">
        <v>45</v>
      </c>
      <c r="G49" s="24" t="s">
        <v>45</v>
      </c>
    </row>
    <row r="50" spans="1:7" ht="34.9" customHeight="1" x14ac:dyDescent="0.25">
      <c r="A50" s="57">
        <f t="shared" si="2"/>
        <v>45</v>
      </c>
      <c r="B50" s="17" t="s">
        <v>130</v>
      </c>
      <c r="C50" s="27">
        <v>1454.94</v>
      </c>
      <c r="D50" s="27">
        <f t="shared" si="0"/>
        <v>2036.92</v>
      </c>
      <c r="E50" s="27">
        <f t="shared" si="1"/>
        <v>2444.3000000000002</v>
      </c>
      <c r="F50" s="24" t="s">
        <v>45</v>
      </c>
      <c r="G50" s="24" t="s">
        <v>45</v>
      </c>
    </row>
    <row r="51" spans="1:7" ht="20.25" customHeight="1" x14ac:dyDescent="0.25">
      <c r="A51" s="57">
        <f t="shared" si="2"/>
        <v>46</v>
      </c>
      <c r="B51" s="17" t="s">
        <v>27</v>
      </c>
      <c r="C51" s="27">
        <v>203.03</v>
      </c>
      <c r="D51" s="27">
        <f t="shared" si="0"/>
        <v>284.24</v>
      </c>
      <c r="E51" s="27">
        <f t="shared" si="1"/>
        <v>341.09</v>
      </c>
      <c r="F51" s="24" t="s">
        <v>45</v>
      </c>
      <c r="G51" s="24" t="s">
        <v>45</v>
      </c>
    </row>
    <row r="52" spans="1:7" ht="20.25" customHeight="1" x14ac:dyDescent="0.25">
      <c r="A52" s="57">
        <f t="shared" si="2"/>
        <v>47</v>
      </c>
      <c r="B52" s="17" t="s">
        <v>29</v>
      </c>
      <c r="C52" s="27">
        <v>699.73</v>
      </c>
      <c r="D52" s="27">
        <f t="shared" si="0"/>
        <v>979.62</v>
      </c>
      <c r="E52" s="27">
        <f t="shared" si="1"/>
        <v>1175.55</v>
      </c>
      <c r="F52" s="24" t="s">
        <v>45</v>
      </c>
      <c r="G52" s="24" t="s">
        <v>45</v>
      </c>
    </row>
    <row r="53" spans="1:7" ht="20.25" customHeight="1" x14ac:dyDescent="0.25">
      <c r="A53" s="57">
        <f t="shared" si="2"/>
        <v>48</v>
      </c>
      <c r="B53" s="17" t="s">
        <v>30</v>
      </c>
      <c r="C53" s="27">
        <v>64.83</v>
      </c>
      <c r="D53" s="27">
        <f t="shared" si="0"/>
        <v>90.76</v>
      </c>
      <c r="E53" s="27">
        <f t="shared" si="1"/>
        <v>108.91</v>
      </c>
      <c r="F53" s="24" t="s">
        <v>45</v>
      </c>
      <c r="G53" s="24" t="s">
        <v>45</v>
      </c>
    </row>
    <row r="54" spans="1:7" ht="19.899999999999999" customHeight="1" x14ac:dyDescent="0.25">
      <c r="A54" s="57">
        <f t="shared" si="2"/>
        <v>49</v>
      </c>
      <c r="B54" s="17" t="s">
        <v>31</v>
      </c>
      <c r="C54" s="27">
        <v>409.92</v>
      </c>
      <c r="D54" s="27">
        <f t="shared" si="0"/>
        <v>573.89</v>
      </c>
      <c r="E54" s="27">
        <f t="shared" si="1"/>
        <v>688.67</v>
      </c>
      <c r="F54" s="24" t="s">
        <v>45</v>
      </c>
      <c r="G54" s="24" t="s">
        <v>45</v>
      </c>
    </row>
    <row r="55" spans="1:7" ht="17.25" customHeight="1" x14ac:dyDescent="0.25">
      <c r="A55" s="57">
        <f t="shared" si="2"/>
        <v>50</v>
      </c>
      <c r="B55" s="17" t="s">
        <v>32</v>
      </c>
      <c r="C55" s="27">
        <v>224.87</v>
      </c>
      <c r="D55" s="27">
        <f t="shared" si="0"/>
        <v>314.82</v>
      </c>
      <c r="E55" s="27">
        <f t="shared" si="1"/>
        <v>377.78</v>
      </c>
      <c r="F55" s="24" t="s">
        <v>45</v>
      </c>
      <c r="G55" s="24" t="s">
        <v>45</v>
      </c>
    </row>
    <row r="56" spans="1:7" ht="17.25" customHeight="1" x14ac:dyDescent="0.25">
      <c r="A56" s="57">
        <f t="shared" si="2"/>
        <v>51</v>
      </c>
      <c r="B56" s="17" t="s">
        <v>131</v>
      </c>
      <c r="C56" s="27">
        <v>786.71</v>
      </c>
      <c r="D56" s="27">
        <f t="shared" si="0"/>
        <v>1101.3900000000001</v>
      </c>
      <c r="E56" s="27">
        <f t="shared" si="1"/>
        <v>1321.67</v>
      </c>
      <c r="F56" s="24" t="s">
        <v>45</v>
      </c>
      <c r="G56" s="24" t="s">
        <v>45</v>
      </c>
    </row>
    <row r="57" spans="1:7" ht="21.75" customHeight="1" x14ac:dyDescent="0.25">
      <c r="A57" s="57">
        <f t="shared" si="2"/>
        <v>52</v>
      </c>
      <c r="B57" s="17" t="s">
        <v>33</v>
      </c>
      <c r="C57" s="27">
        <v>414.52</v>
      </c>
      <c r="D57" s="27">
        <f t="shared" si="0"/>
        <v>580.33000000000004</v>
      </c>
      <c r="E57" s="27">
        <f t="shared" si="1"/>
        <v>696.39</v>
      </c>
      <c r="F57" s="24" t="s">
        <v>45</v>
      </c>
      <c r="G57" s="24" t="s">
        <v>45</v>
      </c>
    </row>
    <row r="58" spans="1:7" ht="21.75" customHeight="1" x14ac:dyDescent="0.25">
      <c r="A58" s="57">
        <f>A57+1</f>
        <v>53</v>
      </c>
      <c r="B58" s="17" t="s">
        <v>34</v>
      </c>
      <c r="C58" s="27">
        <v>224.87</v>
      </c>
      <c r="D58" s="27">
        <f t="shared" si="0"/>
        <v>314.82</v>
      </c>
      <c r="E58" s="27">
        <f t="shared" si="1"/>
        <v>377.78</v>
      </c>
      <c r="F58" s="24" t="s">
        <v>45</v>
      </c>
      <c r="G58" s="24" t="s">
        <v>45</v>
      </c>
    </row>
    <row r="59" spans="1:7" ht="21.75" customHeight="1" x14ac:dyDescent="0.25">
      <c r="A59" s="57">
        <f>A58+1</f>
        <v>54</v>
      </c>
      <c r="B59" s="17" t="s">
        <v>41</v>
      </c>
      <c r="C59" s="27">
        <v>233.64</v>
      </c>
      <c r="D59" s="27">
        <f t="shared" si="0"/>
        <v>327.10000000000002</v>
      </c>
      <c r="E59" s="27">
        <f t="shared" si="1"/>
        <v>392.52</v>
      </c>
      <c r="F59" s="24" t="s">
        <v>45</v>
      </c>
      <c r="G59" s="24" t="s">
        <v>45</v>
      </c>
    </row>
    <row r="60" spans="1:7" ht="68.45" customHeight="1" x14ac:dyDescent="0.25">
      <c r="B60" s="162" t="s">
        <v>132</v>
      </c>
      <c r="C60" s="162"/>
      <c r="D60" s="162"/>
      <c r="E60" s="162"/>
      <c r="F60" s="162"/>
      <c r="G60" s="162"/>
    </row>
  </sheetData>
  <mergeCells count="8">
    <mergeCell ref="B60:G60"/>
    <mergeCell ref="E1:G1"/>
    <mergeCell ref="B2:G2"/>
    <mergeCell ref="C3:D3"/>
    <mergeCell ref="A4:A5"/>
    <mergeCell ref="B4:B5"/>
    <mergeCell ref="C4:C5"/>
    <mergeCell ref="D4:G4"/>
  </mergeCells>
  <pageMargins left="0.59055118110236227" right="0.19685039370078741" top="0.59055118110236227" bottom="0.19685039370078741" header="0.31496062992125984" footer="0.11811023622047245"/>
  <pageSetup paperSize="9" scale="70" firstPageNumber="4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54"/>
  <sheetViews>
    <sheetView zoomScale="110" zoomScaleNormal="110" zoomScaleSheetLayoutView="100" workbookViewId="0">
      <pane xSplit="3" ySplit="6" topLeftCell="D8" activePane="bottomRight" state="frozen"/>
      <selection pane="topRight" activeCell="C1" sqref="C1"/>
      <selection pane="bottomLeft" activeCell="A6" sqref="A6"/>
      <selection pane="bottomRight" activeCell="B23" sqref="B22:B23"/>
    </sheetView>
  </sheetViews>
  <sheetFormatPr defaultColWidth="9.140625" defaultRowHeight="15.75" x14ac:dyDescent="0.25"/>
  <cols>
    <col min="1" max="1" width="5.28515625" style="58" customWidth="1"/>
    <col min="2" max="2" width="16.85546875" style="58" customWidth="1"/>
    <col min="3" max="3" width="52.140625" style="59" customWidth="1"/>
    <col min="4" max="4" width="12.42578125" style="60" customWidth="1"/>
    <col min="5" max="8" width="12.42578125" style="58" customWidth="1"/>
    <col min="9" max="16384" width="9.140625" style="58"/>
  </cols>
  <sheetData>
    <row r="1" spans="1:13" ht="33.75" customHeight="1" x14ac:dyDescent="0.25">
      <c r="F1" s="173" t="s">
        <v>136</v>
      </c>
      <c r="G1" s="173"/>
      <c r="H1" s="173"/>
    </row>
    <row r="2" spans="1:13" s="12" customFormat="1" ht="13.5" customHeight="1" x14ac:dyDescent="0.3">
      <c r="C2" s="19"/>
      <c r="D2" s="19"/>
      <c r="E2" s="19"/>
      <c r="F2" s="174"/>
      <c r="G2" s="174"/>
      <c r="H2" s="174"/>
      <c r="I2" s="19"/>
      <c r="J2" s="19"/>
      <c r="K2" s="19"/>
    </row>
    <row r="3" spans="1:13" s="12" customFormat="1" ht="24" customHeight="1" x14ac:dyDescent="0.25">
      <c r="C3" s="155" t="s">
        <v>137</v>
      </c>
      <c r="D3" s="155"/>
      <c r="E3" s="155"/>
      <c r="F3" s="155"/>
      <c r="G3" s="155"/>
      <c r="H3" s="155"/>
      <c r="J3" s="19"/>
      <c r="K3" s="19"/>
      <c r="L3" s="19"/>
      <c r="M3" s="19"/>
    </row>
    <row r="4" spans="1:13" s="12" customFormat="1" ht="13.15" customHeight="1" x14ac:dyDescent="0.3">
      <c r="C4" s="19"/>
      <c r="D4" s="175"/>
      <c r="E4" s="175"/>
      <c r="F4" s="19"/>
      <c r="G4" s="19"/>
      <c r="H4" s="61"/>
      <c r="J4" s="19"/>
      <c r="K4" s="19"/>
      <c r="L4" s="19"/>
      <c r="M4" s="19"/>
    </row>
    <row r="5" spans="1:13" ht="30" customHeight="1" x14ac:dyDescent="0.25">
      <c r="A5" s="176" t="s">
        <v>0</v>
      </c>
      <c r="B5" s="176" t="s">
        <v>138</v>
      </c>
      <c r="C5" s="168" t="s">
        <v>43</v>
      </c>
      <c r="D5" s="176" t="s">
        <v>1</v>
      </c>
      <c r="E5" s="178" t="s">
        <v>120</v>
      </c>
      <c r="F5" s="179"/>
      <c r="G5" s="179"/>
      <c r="H5" s="180"/>
    </row>
    <row r="6" spans="1:13" ht="41.25" customHeight="1" x14ac:dyDescent="0.25">
      <c r="A6" s="177"/>
      <c r="B6" s="177"/>
      <c r="C6" s="169"/>
      <c r="D6" s="177"/>
      <c r="E6" s="56" t="s">
        <v>2</v>
      </c>
      <c r="F6" s="56" t="s">
        <v>3</v>
      </c>
      <c r="G6" s="56" t="s">
        <v>4</v>
      </c>
      <c r="H6" s="56" t="s">
        <v>5</v>
      </c>
    </row>
    <row r="7" spans="1:13" ht="28.9" customHeight="1" x14ac:dyDescent="0.25">
      <c r="A7" s="31">
        <v>1</v>
      </c>
      <c r="B7" s="31" t="s">
        <v>139</v>
      </c>
      <c r="C7" s="17" t="s">
        <v>140</v>
      </c>
      <c r="D7" s="29">
        <v>184.3</v>
      </c>
      <c r="E7" s="29">
        <f>ROUND(D7*1.4,2)</f>
        <v>258.02</v>
      </c>
      <c r="F7" s="29">
        <f>ROUND(D7*1.68,2)</f>
        <v>309.62</v>
      </c>
      <c r="G7" s="24" t="s">
        <v>45</v>
      </c>
      <c r="H7" s="24" t="s">
        <v>45</v>
      </c>
    </row>
    <row r="8" spans="1:13" ht="19.899999999999999" customHeight="1" x14ac:dyDescent="0.25">
      <c r="A8" s="31">
        <f>A7+1</f>
        <v>2</v>
      </c>
      <c r="B8" s="31" t="s">
        <v>141</v>
      </c>
      <c r="C8" s="17" t="s">
        <v>142</v>
      </c>
      <c r="D8" s="29">
        <v>184.3</v>
      </c>
      <c r="E8" s="29">
        <f t="shared" ref="E8:E71" si="0">ROUND(D8*1.4,2)</f>
        <v>258.02</v>
      </c>
      <c r="F8" s="29">
        <f t="shared" ref="F8:F71" si="1">ROUND(D8*1.68,2)</f>
        <v>309.62</v>
      </c>
      <c r="G8" s="24" t="s">
        <v>45</v>
      </c>
      <c r="H8" s="24" t="s">
        <v>45</v>
      </c>
    </row>
    <row r="9" spans="1:13" ht="27.75" customHeight="1" x14ac:dyDescent="0.25">
      <c r="A9" s="31">
        <f t="shared" ref="A9:A72" si="2">A8+1</f>
        <v>3</v>
      </c>
      <c r="B9" s="31" t="s">
        <v>143</v>
      </c>
      <c r="C9" s="17" t="s">
        <v>144</v>
      </c>
      <c r="D9" s="29">
        <v>184.3</v>
      </c>
      <c r="E9" s="29">
        <f t="shared" si="0"/>
        <v>258.02</v>
      </c>
      <c r="F9" s="29">
        <f t="shared" si="1"/>
        <v>309.62</v>
      </c>
      <c r="G9" s="24" t="s">
        <v>45</v>
      </c>
      <c r="H9" s="24" t="s">
        <v>45</v>
      </c>
    </row>
    <row r="10" spans="1:13" ht="27.75" customHeight="1" x14ac:dyDescent="0.25">
      <c r="A10" s="31">
        <f t="shared" si="2"/>
        <v>4</v>
      </c>
      <c r="B10" s="31" t="s">
        <v>145</v>
      </c>
      <c r="C10" s="17" t="s">
        <v>146</v>
      </c>
      <c r="D10" s="29">
        <v>184.3</v>
      </c>
      <c r="E10" s="29">
        <f t="shared" si="0"/>
        <v>258.02</v>
      </c>
      <c r="F10" s="29">
        <f t="shared" si="1"/>
        <v>309.62</v>
      </c>
      <c r="G10" s="24" t="s">
        <v>45</v>
      </c>
      <c r="H10" s="24" t="s">
        <v>45</v>
      </c>
    </row>
    <row r="11" spans="1:13" x14ac:dyDescent="0.25">
      <c r="A11" s="31">
        <f t="shared" si="2"/>
        <v>5</v>
      </c>
      <c r="B11" s="31" t="s">
        <v>147</v>
      </c>
      <c r="C11" s="17" t="s">
        <v>148</v>
      </c>
      <c r="D11" s="29">
        <v>184.3</v>
      </c>
      <c r="E11" s="29">
        <f t="shared" si="0"/>
        <v>258.02</v>
      </c>
      <c r="F11" s="29">
        <f t="shared" si="1"/>
        <v>309.62</v>
      </c>
      <c r="G11" s="24" t="s">
        <v>45</v>
      </c>
      <c r="H11" s="24" t="s">
        <v>45</v>
      </c>
    </row>
    <row r="12" spans="1:13" x14ac:dyDescent="0.25">
      <c r="A12" s="31">
        <f t="shared" si="2"/>
        <v>6</v>
      </c>
      <c r="B12" s="31" t="s">
        <v>149</v>
      </c>
      <c r="C12" s="17" t="s">
        <v>150</v>
      </c>
      <c r="D12" s="29">
        <v>184.3</v>
      </c>
      <c r="E12" s="29">
        <f t="shared" si="0"/>
        <v>258.02</v>
      </c>
      <c r="F12" s="29">
        <f t="shared" si="1"/>
        <v>309.62</v>
      </c>
      <c r="G12" s="24" t="s">
        <v>45</v>
      </c>
      <c r="H12" s="24" t="s">
        <v>45</v>
      </c>
    </row>
    <row r="13" spans="1:13" x14ac:dyDescent="0.25">
      <c r="A13" s="31">
        <f t="shared" si="2"/>
        <v>7</v>
      </c>
      <c r="B13" s="31" t="s">
        <v>151</v>
      </c>
      <c r="C13" s="17" t="s">
        <v>152</v>
      </c>
      <c r="D13" s="29">
        <v>184.3</v>
      </c>
      <c r="E13" s="29">
        <f t="shared" si="0"/>
        <v>258.02</v>
      </c>
      <c r="F13" s="29">
        <f t="shared" si="1"/>
        <v>309.62</v>
      </c>
      <c r="G13" s="24" t="s">
        <v>45</v>
      </c>
      <c r="H13" s="24" t="s">
        <v>45</v>
      </c>
    </row>
    <row r="14" spans="1:13" x14ac:dyDescent="0.25">
      <c r="A14" s="31">
        <f t="shared" si="2"/>
        <v>8</v>
      </c>
      <c r="B14" s="31" t="s">
        <v>153</v>
      </c>
      <c r="C14" s="17" t="s">
        <v>154</v>
      </c>
      <c r="D14" s="29">
        <v>184.3</v>
      </c>
      <c r="E14" s="29">
        <f>ROUND(D14*1.4,2)</f>
        <v>258.02</v>
      </c>
      <c r="F14" s="29">
        <f>ROUND(D14*1.68,2)</f>
        <v>309.62</v>
      </c>
      <c r="G14" s="24" t="s">
        <v>45</v>
      </c>
      <c r="H14" s="24" t="s">
        <v>45</v>
      </c>
    </row>
    <row r="15" spans="1:13" ht="21" customHeight="1" x14ac:dyDescent="0.25">
      <c r="A15" s="31">
        <f t="shared" si="2"/>
        <v>9</v>
      </c>
      <c r="B15" s="31" t="s">
        <v>155</v>
      </c>
      <c r="C15" s="17" t="s">
        <v>156</v>
      </c>
      <c r="D15" s="29">
        <v>184.3</v>
      </c>
      <c r="E15" s="29">
        <f t="shared" si="0"/>
        <v>258.02</v>
      </c>
      <c r="F15" s="29">
        <f t="shared" si="1"/>
        <v>309.62</v>
      </c>
      <c r="G15" s="24" t="s">
        <v>45</v>
      </c>
      <c r="H15" s="24" t="s">
        <v>45</v>
      </c>
    </row>
    <row r="16" spans="1:13" ht="21" customHeight="1" x14ac:dyDescent="0.25">
      <c r="A16" s="31">
        <f t="shared" si="2"/>
        <v>10</v>
      </c>
      <c r="B16" s="31" t="s">
        <v>157</v>
      </c>
      <c r="C16" s="17" t="s">
        <v>158</v>
      </c>
      <c r="D16" s="29">
        <v>184.3</v>
      </c>
      <c r="E16" s="29">
        <f t="shared" si="0"/>
        <v>258.02</v>
      </c>
      <c r="F16" s="29">
        <f t="shared" si="1"/>
        <v>309.62</v>
      </c>
      <c r="G16" s="24" t="s">
        <v>45</v>
      </c>
      <c r="H16" s="24" t="s">
        <v>45</v>
      </c>
    </row>
    <row r="17" spans="1:8" ht="30.6" customHeight="1" x14ac:dyDescent="0.25">
      <c r="A17" s="31">
        <f t="shared" si="2"/>
        <v>11</v>
      </c>
      <c r="B17" s="31" t="s">
        <v>159</v>
      </c>
      <c r="C17" s="17" t="s">
        <v>160</v>
      </c>
      <c r="D17" s="29">
        <v>184.3</v>
      </c>
      <c r="E17" s="29">
        <f t="shared" si="0"/>
        <v>258.02</v>
      </c>
      <c r="F17" s="29">
        <f t="shared" si="1"/>
        <v>309.62</v>
      </c>
      <c r="G17" s="24" t="s">
        <v>45</v>
      </c>
      <c r="H17" s="24" t="s">
        <v>45</v>
      </c>
    </row>
    <row r="18" spans="1:8" ht="26.45" customHeight="1" x14ac:dyDescent="0.25">
      <c r="A18" s="31">
        <f t="shared" si="2"/>
        <v>12</v>
      </c>
      <c r="B18" s="31" t="s">
        <v>161</v>
      </c>
      <c r="C18" s="17" t="s">
        <v>162</v>
      </c>
      <c r="D18" s="29">
        <v>184.3</v>
      </c>
      <c r="E18" s="29">
        <f t="shared" si="0"/>
        <v>258.02</v>
      </c>
      <c r="F18" s="29">
        <f t="shared" si="1"/>
        <v>309.62</v>
      </c>
      <c r="G18" s="24" t="s">
        <v>45</v>
      </c>
      <c r="H18" s="24" t="s">
        <v>45</v>
      </c>
    </row>
    <row r="19" spans="1:8" ht="26.45" customHeight="1" x14ac:dyDescent="0.25">
      <c r="A19" s="31">
        <f t="shared" si="2"/>
        <v>13</v>
      </c>
      <c r="B19" s="31" t="s">
        <v>163</v>
      </c>
      <c r="C19" s="17" t="s">
        <v>164</v>
      </c>
      <c r="D19" s="29">
        <v>184.3</v>
      </c>
      <c r="E19" s="29">
        <f t="shared" si="0"/>
        <v>258.02</v>
      </c>
      <c r="F19" s="29">
        <f t="shared" si="1"/>
        <v>309.62</v>
      </c>
      <c r="G19" s="24" t="s">
        <v>45</v>
      </c>
      <c r="H19" s="24" t="s">
        <v>45</v>
      </c>
    </row>
    <row r="20" spans="1:8" ht="35.450000000000003" customHeight="1" x14ac:dyDescent="0.25">
      <c r="A20" s="31">
        <f t="shared" si="2"/>
        <v>14</v>
      </c>
      <c r="B20" s="31" t="s">
        <v>165</v>
      </c>
      <c r="C20" s="17" t="s">
        <v>166</v>
      </c>
      <c r="D20" s="29">
        <v>184.3</v>
      </c>
      <c r="E20" s="29">
        <f t="shared" si="0"/>
        <v>258.02</v>
      </c>
      <c r="F20" s="29">
        <f t="shared" si="1"/>
        <v>309.62</v>
      </c>
      <c r="G20" s="24" t="s">
        <v>45</v>
      </c>
      <c r="H20" s="24" t="s">
        <v>45</v>
      </c>
    </row>
    <row r="21" spans="1:8" ht="31.9" customHeight="1" x14ac:dyDescent="0.25">
      <c r="A21" s="31">
        <f t="shared" si="2"/>
        <v>15</v>
      </c>
      <c r="B21" s="31" t="s">
        <v>167</v>
      </c>
      <c r="C21" s="17" t="s">
        <v>168</v>
      </c>
      <c r="D21" s="29">
        <v>184.3</v>
      </c>
      <c r="E21" s="29">
        <f t="shared" si="0"/>
        <v>258.02</v>
      </c>
      <c r="F21" s="29">
        <f t="shared" si="1"/>
        <v>309.62</v>
      </c>
      <c r="G21" s="24" t="s">
        <v>45</v>
      </c>
      <c r="H21" s="24" t="s">
        <v>45</v>
      </c>
    </row>
    <row r="22" spans="1:8" ht="22.5" customHeight="1" x14ac:dyDescent="0.25">
      <c r="A22" s="31">
        <f t="shared" si="2"/>
        <v>16</v>
      </c>
      <c r="B22" s="31" t="s">
        <v>169</v>
      </c>
      <c r="C22" s="17" t="s">
        <v>170</v>
      </c>
      <c r="D22" s="29">
        <v>184.3</v>
      </c>
      <c r="E22" s="29">
        <f t="shared" si="0"/>
        <v>258.02</v>
      </c>
      <c r="F22" s="29">
        <f t="shared" si="1"/>
        <v>309.62</v>
      </c>
      <c r="G22" s="24" t="s">
        <v>45</v>
      </c>
      <c r="H22" s="24" t="s">
        <v>45</v>
      </c>
    </row>
    <row r="23" spans="1:8" ht="34.9" customHeight="1" x14ac:dyDescent="0.25">
      <c r="A23" s="31">
        <f t="shared" si="2"/>
        <v>17</v>
      </c>
      <c r="B23" s="31" t="s">
        <v>171</v>
      </c>
      <c r="C23" s="17" t="s">
        <v>172</v>
      </c>
      <c r="D23" s="29">
        <v>184.3</v>
      </c>
      <c r="E23" s="29">
        <f t="shared" si="0"/>
        <v>258.02</v>
      </c>
      <c r="F23" s="29">
        <f t="shared" si="1"/>
        <v>309.62</v>
      </c>
      <c r="G23" s="24" t="s">
        <v>45</v>
      </c>
      <c r="H23" s="24" t="s">
        <v>45</v>
      </c>
    </row>
    <row r="24" spans="1:8" ht="28.9" customHeight="1" x14ac:dyDescent="0.25">
      <c r="A24" s="31">
        <f t="shared" si="2"/>
        <v>18</v>
      </c>
      <c r="B24" s="31" t="s">
        <v>173</v>
      </c>
      <c r="C24" s="17" t="s">
        <v>174</v>
      </c>
      <c r="D24" s="29">
        <v>184.3</v>
      </c>
      <c r="E24" s="29">
        <f t="shared" si="0"/>
        <v>258.02</v>
      </c>
      <c r="F24" s="29">
        <f t="shared" si="1"/>
        <v>309.62</v>
      </c>
      <c r="G24" s="24" t="s">
        <v>45</v>
      </c>
      <c r="H24" s="24" t="s">
        <v>45</v>
      </c>
    </row>
    <row r="25" spans="1:8" ht="33.75" customHeight="1" x14ac:dyDescent="0.25">
      <c r="A25" s="31">
        <f t="shared" si="2"/>
        <v>19</v>
      </c>
      <c r="B25" s="31" t="s">
        <v>175</v>
      </c>
      <c r="C25" s="17" t="s">
        <v>176</v>
      </c>
      <c r="D25" s="29">
        <v>184.3</v>
      </c>
      <c r="E25" s="29">
        <f t="shared" si="0"/>
        <v>258.02</v>
      </c>
      <c r="F25" s="29">
        <f t="shared" si="1"/>
        <v>309.62</v>
      </c>
      <c r="G25" s="24" t="s">
        <v>45</v>
      </c>
      <c r="H25" s="24" t="s">
        <v>45</v>
      </c>
    </row>
    <row r="26" spans="1:8" ht="25.9" customHeight="1" x14ac:dyDescent="0.25">
      <c r="A26" s="31">
        <f t="shared" si="2"/>
        <v>20</v>
      </c>
      <c r="B26" s="31" t="s">
        <v>177</v>
      </c>
      <c r="C26" s="17" t="s">
        <v>178</v>
      </c>
      <c r="D26" s="29">
        <v>184.3</v>
      </c>
      <c r="E26" s="29">
        <f t="shared" si="0"/>
        <v>258.02</v>
      </c>
      <c r="F26" s="29">
        <f t="shared" si="1"/>
        <v>309.62</v>
      </c>
      <c r="G26" s="24" t="s">
        <v>45</v>
      </c>
      <c r="H26" s="24" t="s">
        <v>45</v>
      </c>
    </row>
    <row r="27" spans="1:8" ht="35.25" customHeight="1" x14ac:dyDescent="0.25">
      <c r="A27" s="31">
        <f t="shared" si="2"/>
        <v>21</v>
      </c>
      <c r="B27" s="31" t="s">
        <v>179</v>
      </c>
      <c r="C27" s="17" t="s">
        <v>180</v>
      </c>
      <c r="D27" s="29">
        <v>184.3</v>
      </c>
      <c r="E27" s="29">
        <f t="shared" si="0"/>
        <v>258.02</v>
      </c>
      <c r="F27" s="29">
        <f t="shared" si="1"/>
        <v>309.62</v>
      </c>
      <c r="G27" s="24" t="s">
        <v>45</v>
      </c>
      <c r="H27" s="24" t="s">
        <v>45</v>
      </c>
    </row>
    <row r="28" spans="1:8" ht="21" customHeight="1" x14ac:dyDescent="0.25">
      <c r="A28" s="31">
        <f t="shared" si="2"/>
        <v>22</v>
      </c>
      <c r="B28" s="31" t="s">
        <v>181</v>
      </c>
      <c r="C28" s="17" t="s">
        <v>182</v>
      </c>
      <c r="D28" s="29">
        <v>184.3</v>
      </c>
      <c r="E28" s="29">
        <f t="shared" si="0"/>
        <v>258.02</v>
      </c>
      <c r="F28" s="29">
        <f t="shared" si="1"/>
        <v>309.62</v>
      </c>
      <c r="G28" s="24" t="s">
        <v>45</v>
      </c>
      <c r="H28" s="24" t="s">
        <v>45</v>
      </c>
    </row>
    <row r="29" spans="1:8" x14ac:dyDescent="0.25">
      <c r="A29" s="31">
        <f t="shared" si="2"/>
        <v>23</v>
      </c>
      <c r="B29" s="31" t="s">
        <v>183</v>
      </c>
      <c r="C29" s="17" t="s">
        <v>184</v>
      </c>
      <c r="D29" s="29">
        <v>184.3</v>
      </c>
      <c r="E29" s="29">
        <f>ROUND(D29*1.4,2)</f>
        <v>258.02</v>
      </c>
      <c r="F29" s="29">
        <f>ROUND(D29*1.68,2)</f>
        <v>309.62</v>
      </c>
      <c r="G29" s="24" t="s">
        <v>45</v>
      </c>
      <c r="H29" s="24" t="s">
        <v>45</v>
      </c>
    </row>
    <row r="30" spans="1:8" x14ac:dyDescent="0.25">
      <c r="A30" s="31">
        <f t="shared" si="2"/>
        <v>24</v>
      </c>
      <c r="B30" s="31" t="s">
        <v>185</v>
      </c>
      <c r="C30" s="17" t="s">
        <v>186</v>
      </c>
      <c r="D30" s="29">
        <v>184.3</v>
      </c>
      <c r="E30" s="29">
        <f>ROUND(D30*1.4,2)</f>
        <v>258.02</v>
      </c>
      <c r="F30" s="29">
        <f>ROUND(D30*1.68,2)</f>
        <v>309.62</v>
      </c>
      <c r="G30" s="24" t="s">
        <v>45</v>
      </c>
      <c r="H30" s="24" t="s">
        <v>45</v>
      </c>
    </row>
    <row r="31" spans="1:8" ht="33.75" customHeight="1" x14ac:dyDescent="0.25">
      <c r="A31" s="31">
        <f t="shared" si="2"/>
        <v>25</v>
      </c>
      <c r="B31" s="31" t="s">
        <v>187</v>
      </c>
      <c r="C31" s="17" t="s">
        <v>188</v>
      </c>
      <c r="D31" s="29">
        <v>184.3</v>
      </c>
      <c r="E31" s="29">
        <f t="shared" si="0"/>
        <v>258.02</v>
      </c>
      <c r="F31" s="29">
        <f t="shared" si="1"/>
        <v>309.62</v>
      </c>
      <c r="G31" s="24" t="s">
        <v>45</v>
      </c>
      <c r="H31" s="24" t="s">
        <v>45</v>
      </c>
    </row>
    <row r="32" spans="1:8" ht="31.5" x14ac:dyDescent="0.25">
      <c r="A32" s="31">
        <f t="shared" si="2"/>
        <v>26</v>
      </c>
      <c r="B32" s="31" t="s">
        <v>189</v>
      </c>
      <c r="C32" s="17" t="s">
        <v>190</v>
      </c>
      <c r="D32" s="29">
        <v>184.3</v>
      </c>
      <c r="E32" s="29">
        <f t="shared" si="0"/>
        <v>258.02</v>
      </c>
      <c r="F32" s="29">
        <f t="shared" si="1"/>
        <v>309.62</v>
      </c>
      <c r="G32" s="24" t="s">
        <v>45</v>
      </c>
      <c r="H32" s="24" t="s">
        <v>45</v>
      </c>
    </row>
    <row r="33" spans="1:8" ht="24.6" customHeight="1" x14ac:dyDescent="0.25">
      <c r="A33" s="31">
        <f t="shared" si="2"/>
        <v>27</v>
      </c>
      <c r="B33" s="31" t="s">
        <v>191</v>
      </c>
      <c r="C33" s="17" t="s">
        <v>192</v>
      </c>
      <c r="D33" s="29">
        <v>184.3</v>
      </c>
      <c r="E33" s="29">
        <f t="shared" si="0"/>
        <v>258.02</v>
      </c>
      <c r="F33" s="29">
        <f t="shared" si="1"/>
        <v>309.62</v>
      </c>
      <c r="G33" s="24" t="s">
        <v>45</v>
      </c>
      <c r="H33" s="24" t="s">
        <v>45</v>
      </c>
    </row>
    <row r="34" spans="1:8" ht="27" customHeight="1" x14ac:dyDescent="0.25">
      <c r="A34" s="31">
        <f t="shared" si="2"/>
        <v>28</v>
      </c>
      <c r="B34" s="31" t="s">
        <v>193</v>
      </c>
      <c r="C34" s="17" t="s">
        <v>194</v>
      </c>
      <c r="D34" s="29">
        <v>184.3</v>
      </c>
      <c r="E34" s="29">
        <f t="shared" si="0"/>
        <v>258.02</v>
      </c>
      <c r="F34" s="29">
        <f t="shared" si="1"/>
        <v>309.62</v>
      </c>
      <c r="G34" s="24" t="s">
        <v>45</v>
      </c>
      <c r="H34" s="24" t="s">
        <v>45</v>
      </c>
    </row>
    <row r="35" spans="1:8" ht="25.15" customHeight="1" x14ac:dyDescent="0.25">
      <c r="A35" s="31">
        <f t="shared" si="2"/>
        <v>29</v>
      </c>
      <c r="B35" s="31" t="s">
        <v>195</v>
      </c>
      <c r="C35" s="17" t="s">
        <v>196</v>
      </c>
      <c r="D35" s="29">
        <v>184.3</v>
      </c>
      <c r="E35" s="29">
        <f t="shared" si="0"/>
        <v>258.02</v>
      </c>
      <c r="F35" s="29">
        <f t="shared" si="1"/>
        <v>309.62</v>
      </c>
      <c r="G35" s="24" t="s">
        <v>45</v>
      </c>
      <c r="H35" s="24" t="s">
        <v>45</v>
      </c>
    </row>
    <row r="36" spans="1:8" ht="23.45" customHeight="1" x14ac:dyDescent="0.25">
      <c r="A36" s="31">
        <f t="shared" si="2"/>
        <v>30</v>
      </c>
      <c r="B36" s="31" t="s">
        <v>197</v>
      </c>
      <c r="C36" s="17" t="s">
        <v>198</v>
      </c>
      <c r="D36" s="29">
        <v>184.3</v>
      </c>
      <c r="E36" s="29">
        <f t="shared" si="0"/>
        <v>258.02</v>
      </c>
      <c r="F36" s="29">
        <f t="shared" si="1"/>
        <v>309.62</v>
      </c>
      <c r="G36" s="24" t="s">
        <v>45</v>
      </c>
      <c r="H36" s="24" t="s">
        <v>45</v>
      </c>
    </row>
    <row r="37" spans="1:8" ht="27.6" customHeight="1" x14ac:dyDescent="0.25">
      <c r="A37" s="31">
        <f t="shared" si="2"/>
        <v>31</v>
      </c>
      <c r="B37" s="31" t="s">
        <v>199</v>
      </c>
      <c r="C37" s="17" t="s">
        <v>200</v>
      </c>
      <c r="D37" s="29">
        <v>184.3</v>
      </c>
      <c r="E37" s="29">
        <f t="shared" si="0"/>
        <v>258.02</v>
      </c>
      <c r="F37" s="29">
        <f t="shared" si="1"/>
        <v>309.62</v>
      </c>
      <c r="G37" s="24" t="s">
        <v>45</v>
      </c>
      <c r="H37" s="24" t="s">
        <v>45</v>
      </c>
    </row>
    <row r="38" spans="1:8" ht="25.15" customHeight="1" x14ac:dyDescent="0.25">
      <c r="A38" s="31">
        <f t="shared" si="2"/>
        <v>32</v>
      </c>
      <c r="B38" s="31" t="s">
        <v>201</v>
      </c>
      <c r="C38" s="17" t="s">
        <v>202</v>
      </c>
      <c r="D38" s="29">
        <v>184.3</v>
      </c>
      <c r="E38" s="29">
        <f t="shared" si="0"/>
        <v>258.02</v>
      </c>
      <c r="F38" s="29">
        <f t="shared" si="1"/>
        <v>309.62</v>
      </c>
      <c r="G38" s="24" t="s">
        <v>45</v>
      </c>
      <c r="H38" s="24" t="s">
        <v>45</v>
      </c>
    </row>
    <row r="39" spans="1:8" ht="22.9" customHeight="1" x14ac:dyDescent="0.25">
      <c r="A39" s="31">
        <f t="shared" si="2"/>
        <v>33</v>
      </c>
      <c r="B39" s="31" t="s">
        <v>203</v>
      </c>
      <c r="C39" s="17" t="s">
        <v>204</v>
      </c>
      <c r="D39" s="29">
        <v>184.3</v>
      </c>
      <c r="E39" s="29">
        <f t="shared" si="0"/>
        <v>258.02</v>
      </c>
      <c r="F39" s="29">
        <f t="shared" si="1"/>
        <v>309.62</v>
      </c>
      <c r="G39" s="24" t="s">
        <v>45</v>
      </c>
      <c r="H39" s="24" t="s">
        <v>45</v>
      </c>
    </row>
    <row r="40" spans="1:8" ht="21" customHeight="1" x14ac:dyDescent="0.25">
      <c r="A40" s="31">
        <f t="shared" si="2"/>
        <v>34</v>
      </c>
      <c r="B40" s="31" t="s">
        <v>205</v>
      </c>
      <c r="C40" s="17" t="s">
        <v>206</v>
      </c>
      <c r="D40" s="29">
        <v>184.3</v>
      </c>
      <c r="E40" s="29">
        <f t="shared" si="0"/>
        <v>258.02</v>
      </c>
      <c r="F40" s="29">
        <f t="shared" si="1"/>
        <v>309.62</v>
      </c>
      <c r="G40" s="24" t="s">
        <v>45</v>
      </c>
      <c r="H40" s="24" t="s">
        <v>45</v>
      </c>
    </row>
    <row r="41" spans="1:8" ht="24" customHeight="1" x14ac:dyDescent="0.25">
      <c r="A41" s="31">
        <f t="shared" si="2"/>
        <v>35</v>
      </c>
      <c r="B41" s="31" t="s">
        <v>207</v>
      </c>
      <c r="C41" s="17" t="s">
        <v>208</v>
      </c>
      <c r="D41" s="29">
        <v>184.3</v>
      </c>
      <c r="E41" s="29">
        <f t="shared" si="0"/>
        <v>258.02</v>
      </c>
      <c r="F41" s="29">
        <f t="shared" si="1"/>
        <v>309.62</v>
      </c>
      <c r="G41" s="24" t="s">
        <v>45</v>
      </c>
      <c r="H41" s="24" t="s">
        <v>45</v>
      </c>
    </row>
    <row r="42" spans="1:8" ht="24" customHeight="1" x14ac:dyDescent="0.25">
      <c r="A42" s="31">
        <f t="shared" si="2"/>
        <v>36</v>
      </c>
      <c r="B42" s="31" t="s">
        <v>209</v>
      </c>
      <c r="C42" s="17" t="s">
        <v>210</v>
      </c>
      <c r="D42" s="29">
        <v>184.3</v>
      </c>
      <c r="E42" s="29">
        <f t="shared" si="0"/>
        <v>258.02</v>
      </c>
      <c r="F42" s="29">
        <f t="shared" si="1"/>
        <v>309.62</v>
      </c>
      <c r="G42" s="24" t="s">
        <v>45</v>
      </c>
      <c r="H42" s="24" t="s">
        <v>45</v>
      </c>
    </row>
    <row r="43" spans="1:8" ht="24" customHeight="1" x14ac:dyDescent="0.25">
      <c r="A43" s="31">
        <f t="shared" si="2"/>
        <v>37</v>
      </c>
      <c r="B43" s="31" t="s">
        <v>211</v>
      </c>
      <c r="C43" s="17" t="s">
        <v>212</v>
      </c>
      <c r="D43" s="29">
        <v>184.3</v>
      </c>
      <c r="E43" s="29">
        <f t="shared" si="0"/>
        <v>258.02</v>
      </c>
      <c r="F43" s="29">
        <f t="shared" si="1"/>
        <v>309.62</v>
      </c>
      <c r="G43" s="24" t="s">
        <v>45</v>
      </c>
      <c r="H43" s="24" t="s">
        <v>45</v>
      </c>
    </row>
    <row r="44" spans="1:8" x14ac:dyDescent="0.25">
      <c r="A44" s="31">
        <f t="shared" si="2"/>
        <v>38</v>
      </c>
      <c r="B44" s="31" t="s">
        <v>213</v>
      </c>
      <c r="C44" s="17" t="s">
        <v>214</v>
      </c>
      <c r="D44" s="29">
        <v>184.3</v>
      </c>
      <c r="E44" s="29">
        <f t="shared" si="0"/>
        <v>258.02</v>
      </c>
      <c r="F44" s="29">
        <f t="shared" si="1"/>
        <v>309.62</v>
      </c>
      <c r="G44" s="24" t="s">
        <v>45</v>
      </c>
      <c r="H44" s="24" t="s">
        <v>45</v>
      </c>
    </row>
    <row r="45" spans="1:8" ht="21.6" customHeight="1" x14ac:dyDescent="0.25">
      <c r="A45" s="31">
        <f t="shared" si="2"/>
        <v>39</v>
      </c>
      <c r="B45" s="31" t="s">
        <v>215</v>
      </c>
      <c r="C45" s="17" t="s">
        <v>216</v>
      </c>
      <c r="D45" s="29">
        <v>184.3</v>
      </c>
      <c r="E45" s="29">
        <f t="shared" si="0"/>
        <v>258.02</v>
      </c>
      <c r="F45" s="29">
        <f t="shared" si="1"/>
        <v>309.62</v>
      </c>
      <c r="G45" s="24" t="s">
        <v>45</v>
      </c>
      <c r="H45" s="24" t="s">
        <v>45</v>
      </c>
    </row>
    <row r="46" spans="1:8" ht="24" customHeight="1" x14ac:dyDescent="0.25">
      <c r="A46" s="31">
        <f t="shared" si="2"/>
        <v>40</v>
      </c>
      <c r="B46" s="31" t="s">
        <v>217</v>
      </c>
      <c r="C46" s="17" t="s">
        <v>218</v>
      </c>
      <c r="D46" s="29">
        <v>184.3</v>
      </c>
      <c r="E46" s="29">
        <f t="shared" si="0"/>
        <v>258.02</v>
      </c>
      <c r="F46" s="29">
        <f t="shared" si="1"/>
        <v>309.62</v>
      </c>
      <c r="G46" s="24" t="s">
        <v>45</v>
      </c>
      <c r="H46" s="24" t="s">
        <v>45</v>
      </c>
    </row>
    <row r="47" spans="1:8" ht="24" customHeight="1" x14ac:dyDescent="0.25">
      <c r="A47" s="31">
        <f t="shared" si="2"/>
        <v>41</v>
      </c>
      <c r="B47" s="31" t="s">
        <v>219</v>
      </c>
      <c r="C47" s="17" t="s">
        <v>220</v>
      </c>
      <c r="D47" s="29">
        <v>184.3</v>
      </c>
      <c r="E47" s="29">
        <f t="shared" si="0"/>
        <v>258.02</v>
      </c>
      <c r="F47" s="29">
        <f t="shared" si="1"/>
        <v>309.62</v>
      </c>
      <c r="G47" s="24" t="s">
        <v>45</v>
      </c>
      <c r="H47" s="24" t="s">
        <v>45</v>
      </c>
    </row>
    <row r="48" spans="1:8" ht="24" customHeight="1" x14ac:dyDescent="0.25">
      <c r="A48" s="31">
        <f t="shared" si="2"/>
        <v>42</v>
      </c>
      <c r="B48" s="31" t="s">
        <v>221</v>
      </c>
      <c r="C48" s="17" t="s">
        <v>222</v>
      </c>
      <c r="D48" s="29">
        <v>184.3</v>
      </c>
      <c r="E48" s="29">
        <f t="shared" si="0"/>
        <v>258.02</v>
      </c>
      <c r="F48" s="29">
        <f t="shared" si="1"/>
        <v>309.62</v>
      </c>
      <c r="G48" s="24" t="s">
        <v>45</v>
      </c>
      <c r="H48" s="24" t="s">
        <v>45</v>
      </c>
    </row>
    <row r="49" spans="1:8" ht="22.9" customHeight="1" x14ac:dyDescent="0.25">
      <c r="A49" s="31">
        <f t="shared" si="2"/>
        <v>43</v>
      </c>
      <c r="B49" s="31" t="s">
        <v>223</v>
      </c>
      <c r="C49" s="17" t="s">
        <v>224</v>
      </c>
      <c r="D49" s="29">
        <v>184.3</v>
      </c>
      <c r="E49" s="29">
        <f t="shared" si="0"/>
        <v>258.02</v>
      </c>
      <c r="F49" s="29">
        <f t="shared" si="1"/>
        <v>309.62</v>
      </c>
      <c r="G49" s="24" t="s">
        <v>45</v>
      </c>
      <c r="H49" s="24" t="s">
        <v>45</v>
      </c>
    </row>
    <row r="50" spans="1:8" ht="20.25" customHeight="1" x14ac:dyDescent="0.25">
      <c r="A50" s="31">
        <f t="shared" si="2"/>
        <v>44</v>
      </c>
      <c r="B50" s="31" t="s">
        <v>225</v>
      </c>
      <c r="C50" s="17" t="s">
        <v>226</v>
      </c>
      <c r="D50" s="29">
        <v>184.3</v>
      </c>
      <c r="E50" s="29">
        <f t="shared" si="0"/>
        <v>258.02</v>
      </c>
      <c r="F50" s="29">
        <f t="shared" si="1"/>
        <v>309.62</v>
      </c>
      <c r="G50" s="24" t="s">
        <v>45</v>
      </c>
      <c r="H50" s="24" t="s">
        <v>45</v>
      </c>
    </row>
    <row r="51" spans="1:8" ht="19.149999999999999" customHeight="1" x14ac:dyDescent="0.25">
      <c r="A51" s="31">
        <f t="shared" si="2"/>
        <v>45</v>
      </c>
      <c r="B51" s="31" t="s">
        <v>227</v>
      </c>
      <c r="C51" s="17" t="s">
        <v>228</v>
      </c>
      <c r="D51" s="29">
        <v>184.3</v>
      </c>
      <c r="E51" s="29">
        <f t="shared" si="0"/>
        <v>258.02</v>
      </c>
      <c r="F51" s="29">
        <f t="shared" si="1"/>
        <v>309.62</v>
      </c>
      <c r="G51" s="24" t="s">
        <v>45</v>
      </c>
      <c r="H51" s="24" t="s">
        <v>45</v>
      </c>
    </row>
    <row r="52" spans="1:8" ht="20.25" customHeight="1" x14ac:dyDescent="0.25">
      <c r="A52" s="31">
        <f t="shared" si="2"/>
        <v>46</v>
      </c>
      <c r="B52" s="31" t="s">
        <v>229</v>
      </c>
      <c r="C52" s="17" t="s">
        <v>230</v>
      </c>
      <c r="D52" s="29">
        <v>184.3</v>
      </c>
      <c r="E52" s="29">
        <f t="shared" si="0"/>
        <v>258.02</v>
      </c>
      <c r="F52" s="29">
        <f t="shared" si="1"/>
        <v>309.62</v>
      </c>
      <c r="G52" s="24" t="s">
        <v>45</v>
      </c>
      <c r="H52" s="24" t="s">
        <v>45</v>
      </c>
    </row>
    <row r="53" spans="1:8" ht="20.25" customHeight="1" x14ac:dyDescent="0.25">
      <c r="A53" s="31">
        <f t="shared" si="2"/>
        <v>47</v>
      </c>
      <c r="B53" s="31" t="s">
        <v>231</v>
      </c>
      <c r="C53" s="17" t="s">
        <v>232</v>
      </c>
      <c r="D53" s="29">
        <v>184.3</v>
      </c>
      <c r="E53" s="29">
        <f t="shared" si="0"/>
        <v>258.02</v>
      </c>
      <c r="F53" s="29">
        <f t="shared" si="1"/>
        <v>309.62</v>
      </c>
      <c r="G53" s="24" t="s">
        <v>45</v>
      </c>
      <c r="H53" s="24" t="s">
        <v>45</v>
      </c>
    </row>
    <row r="54" spans="1:8" ht="20.25" customHeight="1" x14ac:dyDescent="0.25">
      <c r="A54" s="31">
        <f t="shared" si="2"/>
        <v>48</v>
      </c>
      <c r="B54" s="31" t="s">
        <v>233</v>
      </c>
      <c r="C54" s="17" t="s">
        <v>234</v>
      </c>
      <c r="D54" s="29">
        <v>184.3</v>
      </c>
      <c r="E54" s="29">
        <f t="shared" si="0"/>
        <v>258.02</v>
      </c>
      <c r="F54" s="29">
        <f t="shared" si="1"/>
        <v>309.62</v>
      </c>
      <c r="G54" s="24" t="s">
        <v>45</v>
      </c>
      <c r="H54" s="24" t="s">
        <v>45</v>
      </c>
    </row>
    <row r="55" spans="1:8" ht="20.25" customHeight="1" x14ac:dyDescent="0.25">
      <c r="A55" s="31">
        <f t="shared" si="2"/>
        <v>49</v>
      </c>
      <c r="B55" s="31" t="s">
        <v>235</v>
      </c>
      <c r="C55" s="17" t="s">
        <v>236</v>
      </c>
      <c r="D55" s="29">
        <v>184.3</v>
      </c>
      <c r="E55" s="29">
        <f t="shared" si="0"/>
        <v>258.02</v>
      </c>
      <c r="F55" s="29">
        <f t="shared" si="1"/>
        <v>309.62</v>
      </c>
      <c r="G55" s="24" t="s">
        <v>45</v>
      </c>
      <c r="H55" s="24" t="s">
        <v>45</v>
      </c>
    </row>
    <row r="56" spans="1:8" ht="19.899999999999999" customHeight="1" x14ac:dyDescent="0.25">
      <c r="A56" s="31">
        <f t="shared" si="2"/>
        <v>50</v>
      </c>
      <c r="B56" s="31" t="s">
        <v>237</v>
      </c>
      <c r="C56" s="17" t="s">
        <v>238</v>
      </c>
      <c r="D56" s="29">
        <v>184.3</v>
      </c>
      <c r="E56" s="29">
        <f t="shared" si="0"/>
        <v>258.02</v>
      </c>
      <c r="F56" s="29">
        <f t="shared" si="1"/>
        <v>309.62</v>
      </c>
      <c r="G56" s="24" t="s">
        <v>45</v>
      </c>
      <c r="H56" s="24" t="s">
        <v>45</v>
      </c>
    </row>
    <row r="57" spans="1:8" ht="21" customHeight="1" x14ac:dyDescent="0.25">
      <c r="A57" s="31">
        <f t="shared" si="2"/>
        <v>51</v>
      </c>
      <c r="B57" s="31" t="s">
        <v>239</v>
      </c>
      <c r="C57" s="17" t="s">
        <v>240</v>
      </c>
      <c r="D57" s="29">
        <v>184.3</v>
      </c>
      <c r="E57" s="29">
        <f t="shared" si="0"/>
        <v>258.02</v>
      </c>
      <c r="F57" s="29">
        <f t="shared" si="1"/>
        <v>309.62</v>
      </c>
      <c r="G57" s="24" t="s">
        <v>45</v>
      </c>
      <c r="H57" s="24" t="s">
        <v>45</v>
      </c>
    </row>
    <row r="58" spans="1:8" ht="31.9" customHeight="1" x14ac:dyDescent="0.25">
      <c r="A58" s="31">
        <f t="shared" si="2"/>
        <v>52</v>
      </c>
      <c r="B58" s="31" t="s">
        <v>241</v>
      </c>
      <c r="C58" s="17" t="s">
        <v>242</v>
      </c>
      <c r="D58" s="29">
        <v>184.3</v>
      </c>
      <c r="E58" s="29">
        <f t="shared" si="0"/>
        <v>258.02</v>
      </c>
      <c r="F58" s="29">
        <f t="shared" si="1"/>
        <v>309.62</v>
      </c>
      <c r="G58" s="24" t="s">
        <v>45</v>
      </c>
      <c r="H58" s="24" t="s">
        <v>45</v>
      </c>
    </row>
    <row r="59" spans="1:8" ht="29.45" customHeight="1" x14ac:dyDescent="0.25">
      <c r="A59" s="31">
        <f t="shared" si="2"/>
        <v>53</v>
      </c>
      <c r="B59" s="31" t="s">
        <v>243</v>
      </c>
      <c r="C59" s="17" t="s">
        <v>244</v>
      </c>
      <c r="D59" s="29">
        <v>184.3</v>
      </c>
      <c r="E59" s="29">
        <f t="shared" si="0"/>
        <v>258.02</v>
      </c>
      <c r="F59" s="29">
        <f t="shared" si="1"/>
        <v>309.62</v>
      </c>
      <c r="G59" s="24" t="s">
        <v>45</v>
      </c>
      <c r="H59" s="24" t="s">
        <v>45</v>
      </c>
    </row>
    <row r="60" spans="1:8" ht="21.75" customHeight="1" x14ac:dyDescent="0.25">
      <c r="A60" s="31">
        <f t="shared" si="2"/>
        <v>54</v>
      </c>
      <c r="B60" s="31" t="s">
        <v>245</v>
      </c>
      <c r="C60" s="17" t="s">
        <v>246</v>
      </c>
      <c r="D60" s="29">
        <v>184.3</v>
      </c>
      <c r="E60" s="29">
        <f t="shared" si="0"/>
        <v>258.02</v>
      </c>
      <c r="F60" s="29">
        <f t="shared" si="1"/>
        <v>309.62</v>
      </c>
      <c r="G60" s="24" t="s">
        <v>45</v>
      </c>
      <c r="H60" s="24" t="s">
        <v>45</v>
      </c>
    </row>
    <row r="61" spans="1:8" ht="21.75" customHeight="1" x14ac:dyDescent="0.25">
      <c r="A61" s="31">
        <f t="shared" si="2"/>
        <v>55</v>
      </c>
      <c r="B61" s="31" t="s">
        <v>247</v>
      </c>
      <c r="C61" s="17" t="s">
        <v>248</v>
      </c>
      <c r="D61" s="29">
        <v>184.3</v>
      </c>
      <c r="E61" s="29">
        <f t="shared" si="0"/>
        <v>258.02</v>
      </c>
      <c r="F61" s="29">
        <f t="shared" si="1"/>
        <v>309.62</v>
      </c>
      <c r="G61" s="24" t="s">
        <v>45</v>
      </c>
      <c r="H61" s="24" t="s">
        <v>45</v>
      </c>
    </row>
    <row r="62" spans="1:8" x14ac:dyDescent="0.25">
      <c r="A62" s="31">
        <f t="shared" si="2"/>
        <v>56</v>
      </c>
      <c r="B62" s="31" t="s">
        <v>249</v>
      </c>
      <c r="C62" s="17" t="s">
        <v>250</v>
      </c>
      <c r="D62" s="29">
        <v>184.3</v>
      </c>
      <c r="E62" s="29">
        <f t="shared" si="0"/>
        <v>258.02</v>
      </c>
      <c r="F62" s="29">
        <f t="shared" si="1"/>
        <v>309.62</v>
      </c>
      <c r="G62" s="24" t="s">
        <v>45</v>
      </c>
      <c r="H62" s="24" t="s">
        <v>45</v>
      </c>
    </row>
    <row r="63" spans="1:8" x14ac:dyDescent="0.25">
      <c r="A63" s="31">
        <f t="shared" si="2"/>
        <v>57</v>
      </c>
      <c r="B63" s="31" t="s">
        <v>251</v>
      </c>
      <c r="C63" s="17" t="s">
        <v>252</v>
      </c>
      <c r="D63" s="29">
        <v>184.3</v>
      </c>
      <c r="E63" s="29">
        <f t="shared" si="0"/>
        <v>258.02</v>
      </c>
      <c r="F63" s="29">
        <f t="shared" si="1"/>
        <v>309.62</v>
      </c>
      <c r="G63" s="24" t="s">
        <v>45</v>
      </c>
      <c r="H63" s="24" t="s">
        <v>45</v>
      </c>
    </row>
    <row r="64" spans="1:8" x14ac:dyDescent="0.25">
      <c r="A64" s="31">
        <f t="shared" si="2"/>
        <v>58</v>
      </c>
      <c r="B64" s="31" t="s">
        <v>253</v>
      </c>
      <c r="C64" s="17" t="s">
        <v>254</v>
      </c>
      <c r="D64" s="29">
        <v>184.3</v>
      </c>
      <c r="E64" s="29">
        <f t="shared" si="0"/>
        <v>258.02</v>
      </c>
      <c r="F64" s="29">
        <f t="shared" si="1"/>
        <v>309.62</v>
      </c>
      <c r="G64" s="24" t="s">
        <v>45</v>
      </c>
      <c r="H64" s="24" t="s">
        <v>45</v>
      </c>
    </row>
    <row r="65" spans="1:8" x14ac:dyDescent="0.25">
      <c r="A65" s="31">
        <f t="shared" si="2"/>
        <v>59</v>
      </c>
      <c r="B65" s="31" t="s">
        <v>255</v>
      </c>
      <c r="C65" s="17" t="s">
        <v>256</v>
      </c>
      <c r="D65" s="29">
        <v>184.3</v>
      </c>
      <c r="E65" s="29">
        <f t="shared" si="0"/>
        <v>258.02</v>
      </c>
      <c r="F65" s="29">
        <f t="shared" si="1"/>
        <v>309.62</v>
      </c>
      <c r="G65" s="24" t="s">
        <v>45</v>
      </c>
      <c r="H65" s="24" t="s">
        <v>45</v>
      </c>
    </row>
    <row r="66" spans="1:8" ht="31.5" x14ac:dyDescent="0.25">
      <c r="A66" s="31">
        <f t="shared" si="2"/>
        <v>60</v>
      </c>
      <c r="B66" s="31" t="s">
        <v>257</v>
      </c>
      <c r="C66" s="17" t="s">
        <v>258</v>
      </c>
      <c r="D66" s="29">
        <v>184.3</v>
      </c>
      <c r="E66" s="29">
        <f>ROUND(D66*1.4,2)</f>
        <v>258.02</v>
      </c>
      <c r="F66" s="29">
        <f>ROUND(D66*1.68,2)</f>
        <v>309.62</v>
      </c>
      <c r="G66" s="24" t="s">
        <v>45</v>
      </c>
      <c r="H66" s="24" t="s">
        <v>45</v>
      </c>
    </row>
    <row r="67" spans="1:8" x14ac:dyDescent="0.25">
      <c r="A67" s="31">
        <f t="shared" si="2"/>
        <v>61</v>
      </c>
      <c r="B67" s="31" t="s">
        <v>259</v>
      </c>
      <c r="C67" s="17" t="s">
        <v>260</v>
      </c>
      <c r="D67" s="29">
        <v>184.3</v>
      </c>
      <c r="E67" s="29">
        <f t="shared" si="0"/>
        <v>258.02</v>
      </c>
      <c r="F67" s="29">
        <f t="shared" si="1"/>
        <v>309.62</v>
      </c>
      <c r="G67" s="24" t="s">
        <v>45</v>
      </c>
      <c r="H67" s="24" t="s">
        <v>45</v>
      </c>
    </row>
    <row r="68" spans="1:8" x14ac:dyDescent="0.25">
      <c r="A68" s="31">
        <f t="shared" si="2"/>
        <v>62</v>
      </c>
      <c r="B68" s="31" t="s">
        <v>261</v>
      </c>
      <c r="C68" s="17" t="s">
        <v>262</v>
      </c>
      <c r="D68" s="29">
        <v>184.3</v>
      </c>
      <c r="E68" s="29">
        <f t="shared" si="0"/>
        <v>258.02</v>
      </c>
      <c r="F68" s="29">
        <f t="shared" si="1"/>
        <v>309.62</v>
      </c>
      <c r="G68" s="24" t="s">
        <v>45</v>
      </c>
      <c r="H68" s="24" t="s">
        <v>45</v>
      </c>
    </row>
    <row r="69" spans="1:8" x14ac:dyDescent="0.25">
      <c r="A69" s="31">
        <f t="shared" si="2"/>
        <v>63</v>
      </c>
      <c r="B69" s="31" t="s">
        <v>263</v>
      </c>
      <c r="C69" s="17" t="s">
        <v>264</v>
      </c>
      <c r="D69" s="29">
        <v>184.3</v>
      </c>
      <c r="E69" s="29">
        <f t="shared" si="0"/>
        <v>258.02</v>
      </c>
      <c r="F69" s="29">
        <f t="shared" si="1"/>
        <v>309.62</v>
      </c>
      <c r="G69" s="24" t="s">
        <v>45</v>
      </c>
      <c r="H69" s="24" t="s">
        <v>45</v>
      </c>
    </row>
    <row r="70" spans="1:8" ht="22.15" customHeight="1" x14ac:dyDescent="0.25">
      <c r="A70" s="31">
        <f t="shared" si="2"/>
        <v>64</v>
      </c>
      <c r="B70" s="31" t="s">
        <v>265</v>
      </c>
      <c r="C70" s="17" t="s">
        <v>266</v>
      </c>
      <c r="D70" s="29">
        <v>184.3</v>
      </c>
      <c r="E70" s="29">
        <f t="shared" si="0"/>
        <v>258.02</v>
      </c>
      <c r="F70" s="29">
        <f t="shared" si="1"/>
        <v>309.62</v>
      </c>
      <c r="G70" s="24" t="s">
        <v>45</v>
      </c>
      <c r="H70" s="24" t="s">
        <v>45</v>
      </c>
    </row>
    <row r="71" spans="1:8" x14ac:dyDescent="0.25">
      <c r="A71" s="31">
        <f t="shared" si="2"/>
        <v>65</v>
      </c>
      <c r="B71" s="31" t="s">
        <v>267</v>
      </c>
      <c r="C71" s="17" t="s">
        <v>268</v>
      </c>
      <c r="D71" s="29">
        <v>184.3</v>
      </c>
      <c r="E71" s="29">
        <f t="shared" si="0"/>
        <v>258.02</v>
      </c>
      <c r="F71" s="29">
        <f t="shared" si="1"/>
        <v>309.62</v>
      </c>
      <c r="G71" s="24" t="s">
        <v>45</v>
      </c>
      <c r="H71" s="24" t="s">
        <v>45</v>
      </c>
    </row>
    <row r="72" spans="1:8" ht="20.45" customHeight="1" x14ac:dyDescent="0.25">
      <c r="A72" s="31">
        <f t="shared" si="2"/>
        <v>66</v>
      </c>
      <c r="B72" s="31" t="s">
        <v>269</v>
      </c>
      <c r="C72" s="17" t="s">
        <v>270</v>
      </c>
      <c r="D72" s="29">
        <v>184.3</v>
      </c>
      <c r="E72" s="29">
        <f t="shared" ref="E72:E154" si="3">ROUND(D72*1.4,2)</f>
        <v>258.02</v>
      </c>
      <c r="F72" s="29">
        <f t="shared" ref="F72:F154" si="4">ROUND(D72*1.68,2)</f>
        <v>309.62</v>
      </c>
      <c r="G72" s="24" t="s">
        <v>45</v>
      </c>
      <c r="H72" s="24" t="s">
        <v>45</v>
      </c>
    </row>
    <row r="73" spans="1:8" ht="20.45" customHeight="1" x14ac:dyDescent="0.25">
      <c r="A73" s="31">
        <f t="shared" ref="A73:A136" si="5">A72+1</f>
        <v>67</v>
      </c>
      <c r="B73" s="31" t="s">
        <v>271</v>
      </c>
      <c r="C73" s="17" t="s">
        <v>272</v>
      </c>
      <c r="D73" s="29">
        <v>132.16999999999999</v>
      </c>
      <c r="E73" s="29">
        <f t="shared" si="3"/>
        <v>185.04</v>
      </c>
      <c r="F73" s="29">
        <f t="shared" si="4"/>
        <v>222.05</v>
      </c>
      <c r="G73" s="24" t="s">
        <v>45</v>
      </c>
      <c r="H73" s="24" t="s">
        <v>45</v>
      </c>
    </row>
    <row r="74" spans="1:8" ht="31.5" x14ac:dyDescent="0.25">
      <c r="A74" s="31">
        <f t="shared" si="5"/>
        <v>68</v>
      </c>
      <c r="B74" s="31" t="s">
        <v>273</v>
      </c>
      <c r="C74" s="17" t="s">
        <v>274</v>
      </c>
      <c r="D74" s="29">
        <v>132.16999999999999</v>
      </c>
      <c r="E74" s="29">
        <f t="shared" si="3"/>
        <v>185.04</v>
      </c>
      <c r="F74" s="29">
        <f t="shared" si="4"/>
        <v>222.05</v>
      </c>
      <c r="G74" s="24" t="s">
        <v>45</v>
      </c>
      <c r="H74" s="24" t="s">
        <v>45</v>
      </c>
    </row>
    <row r="75" spans="1:8" ht="31.5" x14ac:dyDescent="0.25">
      <c r="A75" s="31">
        <f t="shared" si="5"/>
        <v>69</v>
      </c>
      <c r="B75" s="31" t="s">
        <v>275</v>
      </c>
      <c r="C75" s="17" t="s">
        <v>276</v>
      </c>
      <c r="D75" s="29">
        <v>132.16999999999999</v>
      </c>
      <c r="E75" s="29">
        <f t="shared" si="3"/>
        <v>185.04</v>
      </c>
      <c r="F75" s="29">
        <f t="shared" si="4"/>
        <v>222.05</v>
      </c>
      <c r="G75" s="24" t="s">
        <v>45</v>
      </c>
      <c r="H75" s="24" t="s">
        <v>45</v>
      </c>
    </row>
    <row r="76" spans="1:8" x14ac:dyDescent="0.25">
      <c r="A76" s="31">
        <f t="shared" si="5"/>
        <v>70</v>
      </c>
      <c r="B76" s="31" t="s">
        <v>277</v>
      </c>
      <c r="C76" s="17" t="s">
        <v>278</v>
      </c>
      <c r="D76" s="29">
        <v>184.3</v>
      </c>
      <c r="E76" s="29">
        <f t="shared" si="3"/>
        <v>258.02</v>
      </c>
      <c r="F76" s="29">
        <f t="shared" si="4"/>
        <v>309.62</v>
      </c>
      <c r="G76" s="24" t="s">
        <v>45</v>
      </c>
      <c r="H76" s="24" t="s">
        <v>45</v>
      </c>
    </row>
    <row r="77" spans="1:8" x14ac:dyDescent="0.25">
      <c r="A77" s="31">
        <f t="shared" si="5"/>
        <v>71</v>
      </c>
      <c r="B77" s="31" t="s">
        <v>279</v>
      </c>
      <c r="C77" s="17" t="s">
        <v>280</v>
      </c>
      <c r="D77" s="29">
        <v>184.3</v>
      </c>
      <c r="E77" s="29">
        <f t="shared" si="3"/>
        <v>258.02</v>
      </c>
      <c r="F77" s="29">
        <f t="shared" si="4"/>
        <v>309.62</v>
      </c>
      <c r="G77" s="24" t="s">
        <v>45</v>
      </c>
      <c r="H77" s="24" t="s">
        <v>45</v>
      </c>
    </row>
    <row r="78" spans="1:8" ht="31.5" x14ac:dyDescent="0.25">
      <c r="A78" s="31">
        <f t="shared" si="5"/>
        <v>72</v>
      </c>
      <c r="B78" s="31" t="s">
        <v>281</v>
      </c>
      <c r="C78" s="17" t="s">
        <v>282</v>
      </c>
      <c r="D78" s="29">
        <v>184.3</v>
      </c>
      <c r="E78" s="29">
        <f t="shared" si="3"/>
        <v>258.02</v>
      </c>
      <c r="F78" s="29">
        <f t="shared" si="4"/>
        <v>309.62</v>
      </c>
      <c r="G78" s="24" t="s">
        <v>45</v>
      </c>
      <c r="H78" s="24" t="s">
        <v>45</v>
      </c>
    </row>
    <row r="79" spans="1:8" x14ac:dyDescent="0.25">
      <c r="A79" s="31">
        <f t="shared" si="5"/>
        <v>73</v>
      </c>
      <c r="B79" s="31" t="s">
        <v>283</v>
      </c>
      <c r="C79" s="17" t="s">
        <v>284</v>
      </c>
      <c r="D79" s="29">
        <v>184.3</v>
      </c>
      <c r="E79" s="29">
        <f t="shared" si="3"/>
        <v>258.02</v>
      </c>
      <c r="F79" s="29">
        <f t="shared" si="4"/>
        <v>309.62</v>
      </c>
      <c r="G79" s="24" t="s">
        <v>45</v>
      </c>
      <c r="H79" s="24" t="s">
        <v>45</v>
      </c>
    </row>
    <row r="80" spans="1:8" x14ac:dyDescent="0.25">
      <c r="A80" s="31">
        <f t="shared" si="5"/>
        <v>74</v>
      </c>
      <c r="B80" s="31" t="s">
        <v>285</v>
      </c>
      <c r="C80" s="17" t="s">
        <v>286</v>
      </c>
      <c r="D80" s="29">
        <v>184.3</v>
      </c>
      <c r="E80" s="29">
        <f t="shared" si="3"/>
        <v>258.02</v>
      </c>
      <c r="F80" s="29">
        <f t="shared" si="4"/>
        <v>309.62</v>
      </c>
      <c r="G80" s="24" t="s">
        <v>45</v>
      </c>
      <c r="H80" s="24" t="s">
        <v>45</v>
      </c>
    </row>
    <row r="81" spans="1:8" x14ac:dyDescent="0.25">
      <c r="A81" s="31">
        <f t="shared" si="5"/>
        <v>75</v>
      </c>
      <c r="B81" s="31" t="s">
        <v>287</v>
      </c>
      <c r="C81" s="17" t="s">
        <v>288</v>
      </c>
      <c r="D81" s="29">
        <v>184.3</v>
      </c>
      <c r="E81" s="29">
        <f t="shared" si="3"/>
        <v>258.02</v>
      </c>
      <c r="F81" s="29">
        <f t="shared" si="4"/>
        <v>309.62</v>
      </c>
      <c r="G81" s="24" t="s">
        <v>45</v>
      </c>
      <c r="H81" s="24" t="s">
        <v>45</v>
      </c>
    </row>
    <row r="82" spans="1:8" x14ac:dyDescent="0.25">
      <c r="A82" s="31">
        <f t="shared" si="5"/>
        <v>76</v>
      </c>
      <c r="B82" s="31" t="s">
        <v>289</v>
      </c>
      <c r="C82" s="17" t="s">
        <v>290</v>
      </c>
      <c r="D82" s="29">
        <v>184.3</v>
      </c>
      <c r="E82" s="29">
        <f t="shared" si="3"/>
        <v>258.02</v>
      </c>
      <c r="F82" s="29">
        <f t="shared" si="4"/>
        <v>309.62</v>
      </c>
      <c r="G82" s="24" t="s">
        <v>45</v>
      </c>
      <c r="H82" s="24" t="s">
        <v>45</v>
      </c>
    </row>
    <row r="83" spans="1:8" x14ac:dyDescent="0.25">
      <c r="A83" s="31">
        <f t="shared" si="5"/>
        <v>77</v>
      </c>
      <c r="B83" s="31" t="s">
        <v>291</v>
      </c>
      <c r="C83" s="17" t="s">
        <v>292</v>
      </c>
      <c r="D83" s="29">
        <v>184.3</v>
      </c>
      <c r="E83" s="29">
        <f t="shared" si="3"/>
        <v>258.02</v>
      </c>
      <c r="F83" s="29">
        <f t="shared" si="4"/>
        <v>309.62</v>
      </c>
      <c r="G83" s="24" t="s">
        <v>45</v>
      </c>
      <c r="H83" s="24" t="s">
        <v>45</v>
      </c>
    </row>
    <row r="84" spans="1:8" x14ac:dyDescent="0.25">
      <c r="A84" s="31">
        <f t="shared" si="5"/>
        <v>78</v>
      </c>
      <c r="B84" s="31" t="s">
        <v>293</v>
      </c>
      <c r="C84" s="17" t="s">
        <v>294</v>
      </c>
      <c r="D84" s="29">
        <v>184.3</v>
      </c>
      <c r="E84" s="29">
        <f t="shared" si="3"/>
        <v>258.02</v>
      </c>
      <c r="F84" s="29">
        <f t="shared" si="4"/>
        <v>309.62</v>
      </c>
      <c r="G84" s="24" t="s">
        <v>45</v>
      </c>
      <c r="H84" s="24" t="s">
        <v>45</v>
      </c>
    </row>
    <row r="85" spans="1:8" x14ac:dyDescent="0.25">
      <c r="A85" s="31">
        <f t="shared" si="5"/>
        <v>79</v>
      </c>
      <c r="B85" s="31" t="s">
        <v>295</v>
      </c>
      <c r="C85" s="17" t="s">
        <v>296</v>
      </c>
      <c r="D85" s="29">
        <v>184.3</v>
      </c>
      <c r="E85" s="29">
        <f t="shared" si="3"/>
        <v>258.02</v>
      </c>
      <c r="F85" s="29">
        <f t="shared" si="4"/>
        <v>309.62</v>
      </c>
      <c r="G85" s="24" t="s">
        <v>45</v>
      </c>
      <c r="H85" s="24" t="s">
        <v>45</v>
      </c>
    </row>
    <row r="86" spans="1:8" ht="31.5" x14ac:dyDescent="0.25">
      <c r="A86" s="31">
        <f t="shared" si="5"/>
        <v>80</v>
      </c>
      <c r="B86" s="31" t="s">
        <v>297</v>
      </c>
      <c r="C86" s="17" t="s">
        <v>298</v>
      </c>
      <c r="D86" s="29">
        <v>184.3</v>
      </c>
      <c r="E86" s="29">
        <f t="shared" si="3"/>
        <v>258.02</v>
      </c>
      <c r="F86" s="29">
        <f t="shared" si="4"/>
        <v>309.62</v>
      </c>
      <c r="G86" s="24" t="s">
        <v>45</v>
      </c>
      <c r="H86" s="24" t="s">
        <v>45</v>
      </c>
    </row>
    <row r="87" spans="1:8" x14ac:dyDescent="0.25">
      <c r="A87" s="31">
        <f t="shared" si="5"/>
        <v>81</v>
      </c>
      <c r="B87" s="31" t="s">
        <v>299</v>
      </c>
      <c r="C87" s="17" t="s">
        <v>300</v>
      </c>
      <c r="D87" s="29">
        <v>184.3</v>
      </c>
      <c r="E87" s="29">
        <f t="shared" si="3"/>
        <v>258.02</v>
      </c>
      <c r="F87" s="29">
        <f t="shared" si="4"/>
        <v>309.62</v>
      </c>
      <c r="G87" s="24" t="s">
        <v>45</v>
      </c>
      <c r="H87" s="24" t="s">
        <v>45</v>
      </c>
    </row>
    <row r="88" spans="1:8" x14ac:dyDescent="0.25">
      <c r="A88" s="31">
        <f t="shared" si="5"/>
        <v>82</v>
      </c>
      <c r="B88" s="31" t="s">
        <v>301</v>
      </c>
      <c r="C88" s="17" t="s">
        <v>302</v>
      </c>
      <c r="D88" s="29">
        <v>184.3</v>
      </c>
      <c r="E88" s="29">
        <f>ROUND(D88*1.4,2)</f>
        <v>258.02</v>
      </c>
      <c r="F88" s="29">
        <f>ROUND(D88*1.68,2)</f>
        <v>309.62</v>
      </c>
      <c r="G88" s="24" t="s">
        <v>45</v>
      </c>
      <c r="H88" s="24" t="s">
        <v>45</v>
      </c>
    </row>
    <row r="89" spans="1:8" x14ac:dyDescent="0.25">
      <c r="A89" s="31">
        <f t="shared" si="5"/>
        <v>83</v>
      </c>
      <c r="B89" s="31" t="s">
        <v>303</v>
      </c>
      <c r="C89" s="17" t="s">
        <v>304</v>
      </c>
      <c r="D89" s="29">
        <v>184.3</v>
      </c>
      <c r="E89" s="29">
        <f t="shared" si="3"/>
        <v>258.02</v>
      </c>
      <c r="F89" s="29">
        <f t="shared" si="4"/>
        <v>309.62</v>
      </c>
      <c r="G89" s="24" t="s">
        <v>45</v>
      </c>
      <c r="H89" s="24" t="s">
        <v>45</v>
      </c>
    </row>
    <row r="90" spans="1:8" x14ac:dyDescent="0.25">
      <c r="A90" s="31">
        <f t="shared" si="5"/>
        <v>84</v>
      </c>
      <c r="B90" s="31" t="s">
        <v>305</v>
      </c>
      <c r="C90" s="17" t="s">
        <v>306</v>
      </c>
      <c r="D90" s="29">
        <v>184.3</v>
      </c>
      <c r="E90" s="29">
        <f t="shared" si="3"/>
        <v>258.02</v>
      </c>
      <c r="F90" s="29">
        <f t="shared" si="4"/>
        <v>309.62</v>
      </c>
      <c r="G90" s="24" t="s">
        <v>45</v>
      </c>
      <c r="H90" s="24" t="s">
        <v>45</v>
      </c>
    </row>
    <row r="91" spans="1:8" ht="31.5" x14ac:dyDescent="0.25">
      <c r="A91" s="31">
        <f t="shared" si="5"/>
        <v>85</v>
      </c>
      <c r="B91" s="31" t="s">
        <v>307</v>
      </c>
      <c r="C91" s="17" t="s">
        <v>308</v>
      </c>
      <c r="D91" s="29">
        <v>184.3</v>
      </c>
      <c r="E91" s="29">
        <f t="shared" si="3"/>
        <v>258.02</v>
      </c>
      <c r="F91" s="29">
        <f t="shared" si="4"/>
        <v>309.62</v>
      </c>
      <c r="G91" s="24" t="s">
        <v>45</v>
      </c>
      <c r="H91" s="24" t="s">
        <v>45</v>
      </c>
    </row>
    <row r="92" spans="1:8" ht="31.5" x14ac:dyDescent="0.25">
      <c r="A92" s="31">
        <f t="shared" si="5"/>
        <v>86</v>
      </c>
      <c r="B92" s="31" t="s">
        <v>309</v>
      </c>
      <c r="C92" s="17" t="s">
        <v>310</v>
      </c>
      <c r="D92" s="29">
        <v>184.3</v>
      </c>
      <c r="E92" s="29">
        <f t="shared" si="3"/>
        <v>258.02</v>
      </c>
      <c r="F92" s="29">
        <f t="shared" si="4"/>
        <v>309.62</v>
      </c>
      <c r="G92" s="24" t="s">
        <v>45</v>
      </c>
      <c r="H92" s="24" t="s">
        <v>45</v>
      </c>
    </row>
    <row r="93" spans="1:8" x14ac:dyDescent="0.25">
      <c r="A93" s="31">
        <f t="shared" si="5"/>
        <v>87</v>
      </c>
      <c r="B93" s="31" t="s">
        <v>311</v>
      </c>
      <c r="C93" s="17" t="s">
        <v>312</v>
      </c>
      <c r="D93" s="29">
        <v>184.3</v>
      </c>
      <c r="E93" s="29">
        <f t="shared" si="3"/>
        <v>258.02</v>
      </c>
      <c r="F93" s="29">
        <f t="shared" si="4"/>
        <v>309.62</v>
      </c>
      <c r="G93" s="24" t="s">
        <v>45</v>
      </c>
      <c r="H93" s="24" t="s">
        <v>45</v>
      </c>
    </row>
    <row r="94" spans="1:8" x14ac:dyDescent="0.25">
      <c r="A94" s="31">
        <f t="shared" si="5"/>
        <v>88</v>
      </c>
      <c r="B94" s="31" t="s">
        <v>313</v>
      </c>
      <c r="C94" s="17" t="s">
        <v>314</v>
      </c>
      <c r="D94" s="62">
        <v>205.2</v>
      </c>
      <c r="E94" s="29">
        <f>ROUND(D94*1.4,2)</f>
        <v>287.27999999999997</v>
      </c>
      <c r="F94" s="29">
        <f>ROUND(D94*1.68,2)</f>
        <v>344.74</v>
      </c>
      <c r="G94" s="24" t="s">
        <v>45</v>
      </c>
      <c r="H94" s="24" t="s">
        <v>45</v>
      </c>
    </row>
    <row r="95" spans="1:8" x14ac:dyDescent="0.25">
      <c r="A95" s="31">
        <f t="shared" si="5"/>
        <v>89</v>
      </c>
      <c r="B95" s="31" t="s">
        <v>315</v>
      </c>
      <c r="C95" s="17" t="s">
        <v>316</v>
      </c>
      <c r="D95" s="29">
        <v>184.3</v>
      </c>
      <c r="E95" s="29">
        <f t="shared" si="3"/>
        <v>258.02</v>
      </c>
      <c r="F95" s="29">
        <f t="shared" si="4"/>
        <v>309.62</v>
      </c>
      <c r="G95" s="24" t="s">
        <v>45</v>
      </c>
      <c r="H95" s="24" t="s">
        <v>45</v>
      </c>
    </row>
    <row r="96" spans="1:8" x14ac:dyDescent="0.25">
      <c r="A96" s="31">
        <f t="shared" si="5"/>
        <v>90</v>
      </c>
      <c r="B96" s="31" t="s">
        <v>317</v>
      </c>
      <c r="C96" s="17" t="s">
        <v>318</v>
      </c>
      <c r="D96" s="29">
        <v>184.3</v>
      </c>
      <c r="E96" s="29">
        <f t="shared" si="3"/>
        <v>258.02</v>
      </c>
      <c r="F96" s="29">
        <f t="shared" si="4"/>
        <v>309.62</v>
      </c>
      <c r="G96" s="24" t="s">
        <v>45</v>
      </c>
      <c r="H96" s="24" t="s">
        <v>45</v>
      </c>
    </row>
    <row r="97" spans="1:8" ht="31.5" x14ac:dyDescent="0.25">
      <c r="A97" s="31">
        <f t="shared" si="5"/>
        <v>91</v>
      </c>
      <c r="B97" s="31" t="s">
        <v>319</v>
      </c>
      <c r="C97" s="17" t="s">
        <v>320</v>
      </c>
      <c r="D97" s="62">
        <v>205.2</v>
      </c>
      <c r="E97" s="29">
        <f t="shared" si="3"/>
        <v>287.27999999999997</v>
      </c>
      <c r="F97" s="29">
        <f t="shared" si="4"/>
        <v>344.74</v>
      </c>
      <c r="G97" s="24" t="s">
        <v>45</v>
      </c>
      <c r="H97" s="24" t="s">
        <v>45</v>
      </c>
    </row>
    <row r="98" spans="1:8" x14ac:dyDescent="0.25">
      <c r="A98" s="31">
        <f t="shared" si="5"/>
        <v>92</v>
      </c>
      <c r="B98" s="31" t="s">
        <v>321</v>
      </c>
      <c r="C98" s="17" t="s">
        <v>322</v>
      </c>
      <c r="D98" s="29">
        <v>184.3</v>
      </c>
      <c r="E98" s="29">
        <f t="shared" si="3"/>
        <v>258.02</v>
      </c>
      <c r="F98" s="29">
        <f t="shared" si="4"/>
        <v>309.62</v>
      </c>
      <c r="G98" s="24" t="s">
        <v>45</v>
      </c>
      <c r="H98" s="24" t="s">
        <v>45</v>
      </c>
    </row>
    <row r="99" spans="1:8" x14ac:dyDescent="0.25">
      <c r="A99" s="31">
        <f t="shared" si="5"/>
        <v>93</v>
      </c>
      <c r="B99" s="31" t="s">
        <v>323</v>
      </c>
      <c r="C99" s="17" t="s">
        <v>324</v>
      </c>
      <c r="D99" s="29">
        <v>184.3</v>
      </c>
      <c r="E99" s="29">
        <f t="shared" si="3"/>
        <v>258.02</v>
      </c>
      <c r="F99" s="29">
        <f t="shared" si="4"/>
        <v>309.62</v>
      </c>
      <c r="G99" s="24" t="s">
        <v>45</v>
      </c>
      <c r="H99" s="24" t="s">
        <v>45</v>
      </c>
    </row>
    <row r="100" spans="1:8" x14ac:dyDescent="0.25">
      <c r="A100" s="31">
        <f t="shared" si="5"/>
        <v>94</v>
      </c>
      <c r="B100" s="31" t="s">
        <v>325</v>
      </c>
      <c r="C100" s="17" t="s">
        <v>326</v>
      </c>
      <c r="D100" s="29">
        <v>184.3</v>
      </c>
      <c r="E100" s="29">
        <f t="shared" si="3"/>
        <v>258.02</v>
      </c>
      <c r="F100" s="29">
        <f t="shared" si="4"/>
        <v>309.62</v>
      </c>
      <c r="G100" s="24" t="s">
        <v>45</v>
      </c>
      <c r="H100" s="24" t="s">
        <v>45</v>
      </c>
    </row>
    <row r="101" spans="1:8" x14ac:dyDescent="0.25">
      <c r="A101" s="31">
        <f t="shared" si="5"/>
        <v>95</v>
      </c>
      <c r="B101" s="31" t="s">
        <v>327</v>
      </c>
      <c r="C101" s="17" t="s">
        <v>328</v>
      </c>
      <c r="D101" s="29">
        <v>184.3</v>
      </c>
      <c r="E101" s="29">
        <f t="shared" si="3"/>
        <v>258.02</v>
      </c>
      <c r="F101" s="29">
        <f t="shared" si="4"/>
        <v>309.62</v>
      </c>
      <c r="G101" s="24" t="s">
        <v>45</v>
      </c>
      <c r="H101" s="24" t="s">
        <v>45</v>
      </c>
    </row>
    <row r="102" spans="1:8" x14ac:dyDescent="0.25">
      <c r="A102" s="31">
        <f t="shared" si="5"/>
        <v>96</v>
      </c>
      <c r="B102" s="31" t="s">
        <v>329</v>
      </c>
      <c r="C102" s="17" t="s">
        <v>330</v>
      </c>
      <c r="D102" s="29">
        <v>184.3</v>
      </c>
      <c r="E102" s="29">
        <f t="shared" si="3"/>
        <v>258.02</v>
      </c>
      <c r="F102" s="29">
        <f t="shared" si="4"/>
        <v>309.62</v>
      </c>
      <c r="G102" s="24" t="s">
        <v>45</v>
      </c>
      <c r="H102" s="24" t="s">
        <v>45</v>
      </c>
    </row>
    <row r="103" spans="1:8" ht="23.45" customHeight="1" x14ac:dyDescent="0.25">
      <c r="A103" s="145">
        <f t="shared" si="5"/>
        <v>97</v>
      </c>
      <c r="B103" s="145" t="s">
        <v>331</v>
      </c>
      <c r="C103" s="17" t="s">
        <v>332</v>
      </c>
      <c r="D103" s="62">
        <v>181.43</v>
      </c>
      <c r="E103" s="29">
        <f t="shared" si="3"/>
        <v>254</v>
      </c>
      <c r="F103" s="29">
        <f t="shared" si="4"/>
        <v>304.8</v>
      </c>
      <c r="G103" s="24" t="s">
        <v>45</v>
      </c>
      <c r="H103" s="24" t="s">
        <v>45</v>
      </c>
    </row>
    <row r="104" spans="1:8" ht="21" customHeight="1" x14ac:dyDescent="0.25">
      <c r="A104" s="145">
        <f t="shared" si="5"/>
        <v>98</v>
      </c>
      <c r="B104" s="145" t="s">
        <v>333</v>
      </c>
      <c r="C104" s="17" t="s">
        <v>334</v>
      </c>
      <c r="D104" s="62">
        <v>181.43</v>
      </c>
      <c r="E104" s="29">
        <f t="shared" si="3"/>
        <v>254</v>
      </c>
      <c r="F104" s="29">
        <f t="shared" si="4"/>
        <v>304.8</v>
      </c>
      <c r="G104" s="24" t="s">
        <v>45</v>
      </c>
      <c r="H104" s="24" t="s">
        <v>45</v>
      </c>
    </row>
    <row r="105" spans="1:8" x14ac:dyDescent="0.25">
      <c r="A105" s="145">
        <f t="shared" si="5"/>
        <v>99</v>
      </c>
      <c r="B105" s="145" t="s">
        <v>335</v>
      </c>
      <c r="C105" s="17" t="s">
        <v>336</v>
      </c>
      <c r="D105" s="29">
        <v>184.3</v>
      </c>
      <c r="E105" s="29">
        <f t="shared" si="3"/>
        <v>258.02</v>
      </c>
      <c r="F105" s="29">
        <f t="shared" si="4"/>
        <v>309.62</v>
      </c>
      <c r="G105" s="24" t="s">
        <v>45</v>
      </c>
      <c r="H105" s="24" t="s">
        <v>45</v>
      </c>
    </row>
    <row r="106" spans="1:8" ht="22.9" customHeight="1" x14ac:dyDescent="0.25">
      <c r="A106" s="31">
        <f t="shared" si="5"/>
        <v>100</v>
      </c>
      <c r="B106" s="31" t="s">
        <v>337</v>
      </c>
      <c r="C106" s="17" t="s">
        <v>338</v>
      </c>
      <c r="D106" s="29">
        <v>184.3</v>
      </c>
      <c r="E106" s="29">
        <f t="shared" si="3"/>
        <v>258.02</v>
      </c>
      <c r="F106" s="29">
        <f t="shared" si="4"/>
        <v>309.62</v>
      </c>
      <c r="G106" s="24" t="s">
        <v>45</v>
      </c>
      <c r="H106" s="24" t="s">
        <v>45</v>
      </c>
    </row>
    <row r="107" spans="1:8" ht="25.5" customHeight="1" x14ac:dyDescent="0.25">
      <c r="A107" s="31">
        <f t="shared" si="5"/>
        <v>101</v>
      </c>
      <c r="B107" s="31" t="s">
        <v>339</v>
      </c>
      <c r="C107" s="17" t="s">
        <v>340</v>
      </c>
      <c r="D107" s="29">
        <v>184.3</v>
      </c>
      <c r="E107" s="29">
        <f t="shared" si="3"/>
        <v>258.02</v>
      </c>
      <c r="F107" s="29">
        <f t="shared" si="4"/>
        <v>309.62</v>
      </c>
      <c r="G107" s="24" t="s">
        <v>45</v>
      </c>
      <c r="H107" s="24" t="s">
        <v>45</v>
      </c>
    </row>
    <row r="108" spans="1:8" ht="25.5" customHeight="1" x14ac:dyDescent="0.25">
      <c r="A108" s="31">
        <f t="shared" si="5"/>
        <v>102</v>
      </c>
      <c r="B108" s="31" t="s">
        <v>341</v>
      </c>
      <c r="C108" s="17" t="s">
        <v>342</v>
      </c>
      <c r="D108" s="29">
        <v>184.3</v>
      </c>
      <c r="E108" s="29">
        <f t="shared" si="3"/>
        <v>258.02</v>
      </c>
      <c r="F108" s="29">
        <f t="shared" si="4"/>
        <v>309.62</v>
      </c>
      <c r="G108" s="24" t="s">
        <v>45</v>
      </c>
      <c r="H108" s="24" t="s">
        <v>45</v>
      </c>
    </row>
    <row r="109" spans="1:8" ht="25.5" customHeight="1" x14ac:dyDescent="0.25">
      <c r="A109" s="31">
        <f t="shared" si="5"/>
        <v>103</v>
      </c>
      <c r="B109" s="31" t="s">
        <v>343</v>
      </c>
      <c r="C109" s="17" t="s">
        <v>344</v>
      </c>
      <c r="D109" s="29">
        <v>184.3</v>
      </c>
      <c r="E109" s="29">
        <f t="shared" si="3"/>
        <v>258.02</v>
      </c>
      <c r="F109" s="29">
        <f t="shared" si="4"/>
        <v>309.62</v>
      </c>
      <c r="G109" s="24" t="s">
        <v>45</v>
      </c>
      <c r="H109" s="24" t="s">
        <v>45</v>
      </c>
    </row>
    <row r="110" spans="1:8" ht="25.5" customHeight="1" x14ac:dyDescent="0.25">
      <c r="A110" s="31">
        <f t="shared" si="5"/>
        <v>104</v>
      </c>
      <c r="B110" s="31" t="s">
        <v>345</v>
      </c>
      <c r="C110" s="17" t="s">
        <v>346</v>
      </c>
      <c r="D110" s="29">
        <v>184.3</v>
      </c>
      <c r="E110" s="29">
        <f t="shared" si="3"/>
        <v>258.02</v>
      </c>
      <c r="F110" s="29">
        <f t="shared" si="4"/>
        <v>309.62</v>
      </c>
      <c r="G110" s="24" t="s">
        <v>45</v>
      </c>
      <c r="H110" s="24" t="s">
        <v>45</v>
      </c>
    </row>
    <row r="111" spans="1:8" ht="25.5" customHeight="1" x14ac:dyDescent="0.25">
      <c r="A111" s="31">
        <f t="shared" si="5"/>
        <v>105</v>
      </c>
      <c r="B111" s="31" t="s">
        <v>347</v>
      </c>
      <c r="C111" s="17" t="s">
        <v>348</v>
      </c>
      <c r="D111" s="29">
        <v>184.3</v>
      </c>
      <c r="E111" s="29">
        <f t="shared" si="3"/>
        <v>258.02</v>
      </c>
      <c r="F111" s="29">
        <f t="shared" si="4"/>
        <v>309.62</v>
      </c>
      <c r="G111" s="24" t="s">
        <v>45</v>
      </c>
      <c r="H111" s="24" t="s">
        <v>45</v>
      </c>
    </row>
    <row r="112" spans="1:8" ht="25.5" customHeight="1" x14ac:dyDescent="0.25">
      <c r="A112" s="31">
        <f t="shared" si="5"/>
        <v>106</v>
      </c>
      <c r="B112" s="31" t="s">
        <v>349</v>
      </c>
      <c r="C112" s="17" t="s">
        <v>350</v>
      </c>
      <c r="D112" s="29">
        <v>184.3</v>
      </c>
      <c r="E112" s="29">
        <f t="shared" si="3"/>
        <v>258.02</v>
      </c>
      <c r="F112" s="29">
        <f t="shared" si="4"/>
        <v>309.62</v>
      </c>
      <c r="G112" s="24" t="s">
        <v>45</v>
      </c>
      <c r="H112" s="24" t="s">
        <v>45</v>
      </c>
    </row>
    <row r="113" spans="1:8" ht="25.5" customHeight="1" x14ac:dyDescent="0.25">
      <c r="A113" s="31">
        <f t="shared" si="5"/>
        <v>107</v>
      </c>
      <c r="B113" s="31" t="s">
        <v>351</v>
      </c>
      <c r="C113" s="17" t="s">
        <v>352</v>
      </c>
      <c r="D113" s="29">
        <v>184.3</v>
      </c>
      <c r="E113" s="29">
        <f t="shared" si="3"/>
        <v>258.02</v>
      </c>
      <c r="F113" s="29">
        <f t="shared" si="4"/>
        <v>309.62</v>
      </c>
      <c r="G113" s="24" t="s">
        <v>45</v>
      </c>
      <c r="H113" s="24" t="s">
        <v>45</v>
      </c>
    </row>
    <row r="114" spans="1:8" ht="25.5" customHeight="1" x14ac:dyDescent="0.25">
      <c r="A114" s="31">
        <f t="shared" si="5"/>
        <v>108</v>
      </c>
      <c r="B114" s="31" t="s">
        <v>353</v>
      </c>
      <c r="C114" s="17" t="s">
        <v>354</v>
      </c>
      <c r="D114" s="29">
        <v>184.3</v>
      </c>
      <c r="E114" s="29">
        <f t="shared" si="3"/>
        <v>258.02</v>
      </c>
      <c r="F114" s="29">
        <f t="shared" si="4"/>
        <v>309.62</v>
      </c>
      <c r="G114" s="24" t="s">
        <v>45</v>
      </c>
      <c r="H114" s="24" t="s">
        <v>45</v>
      </c>
    </row>
    <row r="115" spans="1:8" ht="25.5" customHeight="1" x14ac:dyDescent="0.25">
      <c r="A115" s="31">
        <f t="shared" si="5"/>
        <v>109</v>
      </c>
      <c r="B115" s="31" t="s">
        <v>355</v>
      </c>
      <c r="C115" s="17" t="s">
        <v>356</v>
      </c>
      <c r="D115" s="29">
        <v>184.3</v>
      </c>
      <c r="E115" s="29">
        <f t="shared" si="3"/>
        <v>258.02</v>
      </c>
      <c r="F115" s="29">
        <f t="shared" si="4"/>
        <v>309.62</v>
      </c>
      <c r="G115" s="24" t="s">
        <v>45</v>
      </c>
      <c r="H115" s="24" t="s">
        <v>45</v>
      </c>
    </row>
    <row r="116" spans="1:8" ht="25.5" customHeight="1" x14ac:dyDescent="0.25">
      <c r="A116" s="31">
        <f t="shared" si="5"/>
        <v>110</v>
      </c>
      <c r="B116" s="31" t="s">
        <v>357</v>
      </c>
      <c r="C116" s="17" t="s">
        <v>358</v>
      </c>
      <c r="D116" s="62">
        <v>577</v>
      </c>
      <c r="E116" s="29">
        <f t="shared" si="3"/>
        <v>807.8</v>
      </c>
      <c r="F116" s="29">
        <f t="shared" si="4"/>
        <v>969.36</v>
      </c>
      <c r="G116" s="24" t="s">
        <v>45</v>
      </c>
      <c r="H116" s="24" t="s">
        <v>45</v>
      </c>
    </row>
    <row r="117" spans="1:8" ht="25.5" customHeight="1" x14ac:dyDescent="0.25">
      <c r="A117" s="31">
        <f t="shared" si="5"/>
        <v>111</v>
      </c>
      <c r="B117" s="31" t="s">
        <v>359</v>
      </c>
      <c r="C117" s="17" t="s">
        <v>360</v>
      </c>
      <c r="D117" s="62">
        <v>597.9</v>
      </c>
      <c r="E117" s="29">
        <f t="shared" si="3"/>
        <v>837.06</v>
      </c>
      <c r="F117" s="29">
        <f t="shared" si="4"/>
        <v>1004.47</v>
      </c>
      <c r="G117" s="24" t="s">
        <v>45</v>
      </c>
      <c r="H117" s="24" t="s">
        <v>45</v>
      </c>
    </row>
    <row r="118" spans="1:8" ht="31.5" x14ac:dyDescent="0.25">
      <c r="A118" s="31">
        <f t="shared" si="5"/>
        <v>112</v>
      </c>
      <c r="B118" s="31" t="s">
        <v>361</v>
      </c>
      <c r="C118" s="17" t="s">
        <v>362</v>
      </c>
      <c r="D118" s="62">
        <v>205.2</v>
      </c>
      <c r="E118" s="29">
        <f>ROUND(D118*1.4,2)</f>
        <v>287.27999999999997</v>
      </c>
      <c r="F118" s="29">
        <f>ROUND(D118*1.68,2)</f>
        <v>344.74</v>
      </c>
      <c r="G118" s="24" t="s">
        <v>45</v>
      </c>
      <c r="H118" s="24" t="s">
        <v>45</v>
      </c>
    </row>
    <row r="119" spans="1:8" ht="31.5" x14ac:dyDescent="0.25">
      <c r="A119" s="31">
        <f t="shared" si="5"/>
        <v>113</v>
      </c>
      <c r="B119" s="31" t="s">
        <v>363</v>
      </c>
      <c r="C119" s="17" t="s">
        <v>364</v>
      </c>
      <c r="D119" s="29">
        <v>184.3</v>
      </c>
      <c r="E119" s="29">
        <f t="shared" si="3"/>
        <v>258.02</v>
      </c>
      <c r="F119" s="29">
        <f t="shared" si="4"/>
        <v>309.62</v>
      </c>
      <c r="G119" s="24" t="s">
        <v>45</v>
      </c>
      <c r="H119" s="24" t="s">
        <v>45</v>
      </c>
    </row>
    <row r="120" spans="1:8" ht="20.25" customHeight="1" x14ac:dyDescent="0.25">
      <c r="A120" s="31">
        <f t="shared" si="5"/>
        <v>114</v>
      </c>
      <c r="B120" s="31" t="s">
        <v>365</v>
      </c>
      <c r="C120" s="17" t="s">
        <v>366</v>
      </c>
      <c r="D120" s="29">
        <v>184.3</v>
      </c>
      <c r="E120" s="29">
        <f>ROUND(D120*1.4,2)</f>
        <v>258.02</v>
      </c>
      <c r="F120" s="29">
        <f>ROUND(D120*1.68,2)</f>
        <v>309.62</v>
      </c>
      <c r="G120" s="24" t="s">
        <v>45</v>
      </c>
      <c r="H120" s="24" t="s">
        <v>45</v>
      </c>
    </row>
    <row r="121" spans="1:8" ht="20.25" customHeight="1" x14ac:dyDescent="0.25">
      <c r="A121" s="31">
        <f t="shared" si="5"/>
        <v>115</v>
      </c>
      <c r="B121" s="31" t="s">
        <v>367</v>
      </c>
      <c r="C121" s="17" t="s">
        <v>368</v>
      </c>
      <c r="D121" s="29">
        <v>184.3</v>
      </c>
      <c r="E121" s="29">
        <f t="shared" si="3"/>
        <v>258.02</v>
      </c>
      <c r="F121" s="29">
        <f t="shared" si="4"/>
        <v>309.62</v>
      </c>
      <c r="G121" s="24" t="s">
        <v>45</v>
      </c>
      <c r="H121" s="24" t="s">
        <v>45</v>
      </c>
    </row>
    <row r="122" spans="1:8" ht="30" customHeight="1" x14ac:dyDescent="0.25">
      <c r="A122" s="31">
        <f t="shared" si="5"/>
        <v>116</v>
      </c>
      <c r="B122" s="31" t="s">
        <v>369</v>
      </c>
      <c r="C122" s="17" t="s">
        <v>370</v>
      </c>
      <c r="D122" s="29">
        <v>184.3</v>
      </c>
      <c r="E122" s="29">
        <f t="shared" si="3"/>
        <v>258.02</v>
      </c>
      <c r="F122" s="29">
        <f t="shared" si="4"/>
        <v>309.62</v>
      </c>
      <c r="G122" s="24" t="s">
        <v>45</v>
      </c>
      <c r="H122" s="24" t="s">
        <v>45</v>
      </c>
    </row>
    <row r="123" spans="1:8" ht="29.45" customHeight="1" x14ac:dyDescent="0.25">
      <c r="A123" s="31">
        <f t="shared" si="5"/>
        <v>117</v>
      </c>
      <c r="B123" s="31" t="s">
        <v>371</v>
      </c>
      <c r="C123" s="17" t="s">
        <v>80</v>
      </c>
      <c r="D123" s="62">
        <v>597.9</v>
      </c>
      <c r="E123" s="29">
        <f t="shared" si="3"/>
        <v>837.06</v>
      </c>
      <c r="F123" s="29">
        <f t="shared" si="4"/>
        <v>1004.47</v>
      </c>
      <c r="G123" s="24" t="s">
        <v>45</v>
      </c>
      <c r="H123" s="24" t="s">
        <v>45</v>
      </c>
    </row>
    <row r="124" spans="1:8" ht="30.6" customHeight="1" x14ac:dyDescent="0.25">
      <c r="A124" s="31">
        <f t="shared" si="5"/>
        <v>118</v>
      </c>
      <c r="B124" s="31" t="s">
        <v>372</v>
      </c>
      <c r="C124" s="17" t="s">
        <v>373</v>
      </c>
      <c r="D124" s="62">
        <v>597.9</v>
      </c>
      <c r="E124" s="29">
        <f t="shared" si="3"/>
        <v>837.06</v>
      </c>
      <c r="F124" s="29">
        <f t="shared" si="4"/>
        <v>1004.47</v>
      </c>
      <c r="G124" s="24" t="s">
        <v>45</v>
      </c>
      <c r="H124" s="24" t="s">
        <v>45</v>
      </c>
    </row>
    <row r="125" spans="1:8" ht="24" customHeight="1" x14ac:dyDescent="0.25">
      <c r="A125" s="31">
        <f t="shared" si="5"/>
        <v>119</v>
      </c>
      <c r="B125" s="31" t="s">
        <v>374</v>
      </c>
      <c r="C125" s="17" t="s">
        <v>375</v>
      </c>
      <c r="D125" s="29">
        <v>184.3</v>
      </c>
      <c r="E125" s="29">
        <f t="shared" si="3"/>
        <v>258.02</v>
      </c>
      <c r="F125" s="29">
        <f t="shared" si="4"/>
        <v>309.62</v>
      </c>
      <c r="G125" s="24" t="s">
        <v>45</v>
      </c>
      <c r="H125" s="24" t="s">
        <v>45</v>
      </c>
    </row>
    <row r="126" spans="1:8" ht="31.9" customHeight="1" x14ac:dyDescent="0.25">
      <c r="A126" s="31">
        <f t="shared" si="5"/>
        <v>120</v>
      </c>
      <c r="B126" s="31" t="s">
        <v>376</v>
      </c>
      <c r="C126" s="17" t="s">
        <v>377</v>
      </c>
      <c r="D126" s="29">
        <v>184.3</v>
      </c>
      <c r="E126" s="29">
        <f t="shared" si="3"/>
        <v>258.02</v>
      </c>
      <c r="F126" s="29">
        <f t="shared" si="4"/>
        <v>309.62</v>
      </c>
      <c r="G126" s="24" t="s">
        <v>45</v>
      </c>
      <c r="H126" s="24" t="s">
        <v>45</v>
      </c>
    </row>
    <row r="127" spans="1:8" ht="25.9" customHeight="1" x14ac:dyDescent="0.25">
      <c r="A127" s="31">
        <f t="shared" si="5"/>
        <v>121</v>
      </c>
      <c r="B127" s="31" t="s">
        <v>378</v>
      </c>
      <c r="C127" s="17" t="s">
        <v>379</v>
      </c>
      <c r="D127" s="62">
        <v>205.2</v>
      </c>
      <c r="E127" s="29">
        <f t="shared" si="3"/>
        <v>287.27999999999997</v>
      </c>
      <c r="F127" s="29">
        <f t="shared" si="4"/>
        <v>344.74</v>
      </c>
      <c r="G127" s="24" t="s">
        <v>45</v>
      </c>
      <c r="H127" s="24" t="s">
        <v>45</v>
      </c>
    </row>
    <row r="128" spans="1:8" ht="20.45" customHeight="1" x14ac:dyDescent="0.25">
      <c r="A128" s="31">
        <f t="shared" si="5"/>
        <v>122</v>
      </c>
      <c r="B128" s="31" t="s">
        <v>380</v>
      </c>
      <c r="C128" s="17" t="s">
        <v>381</v>
      </c>
      <c r="D128" s="29">
        <v>184.3</v>
      </c>
      <c r="E128" s="29">
        <f>ROUND(D128*1.4,2)</f>
        <v>258.02</v>
      </c>
      <c r="F128" s="29">
        <f>ROUND(D128*1.68,2)</f>
        <v>309.62</v>
      </c>
      <c r="G128" s="24" t="s">
        <v>45</v>
      </c>
      <c r="H128" s="24" t="s">
        <v>45</v>
      </c>
    </row>
    <row r="129" spans="1:8" ht="21.6" customHeight="1" x14ac:dyDescent="0.25">
      <c r="A129" s="31">
        <f t="shared" si="5"/>
        <v>123</v>
      </c>
      <c r="B129" s="31" t="s">
        <v>382</v>
      </c>
      <c r="C129" s="17" t="s">
        <v>383</v>
      </c>
      <c r="D129" s="29">
        <v>184.3</v>
      </c>
      <c r="E129" s="29">
        <f>ROUND(D129*1.4,2)</f>
        <v>258.02</v>
      </c>
      <c r="F129" s="29">
        <f>ROUND(D129*1.68,2)</f>
        <v>309.62</v>
      </c>
      <c r="G129" s="24" t="s">
        <v>45</v>
      </c>
      <c r="H129" s="24" t="s">
        <v>45</v>
      </c>
    </row>
    <row r="130" spans="1:8" ht="25.15" customHeight="1" x14ac:dyDescent="0.25">
      <c r="A130" s="31">
        <f t="shared" si="5"/>
        <v>124</v>
      </c>
      <c r="B130" s="31" t="s">
        <v>384</v>
      </c>
      <c r="C130" s="17" t="s">
        <v>10</v>
      </c>
      <c r="D130" s="29">
        <v>983.5</v>
      </c>
      <c r="E130" s="29">
        <f>ROUND(D130*1.4,2)</f>
        <v>1376.9</v>
      </c>
      <c r="F130" s="29">
        <f>ROUND(D130*1.68,2)</f>
        <v>1652.28</v>
      </c>
      <c r="G130" s="24" t="s">
        <v>45</v>
      </c>
      <c r="H130" s="24" t="s">
        <v>45</v>
      </c>
    </row>
    <row r="131" spans="1:8" ht="24.6" customHeight="1" x14ac:dyDescent="0.25">
      <c r="A131" s="31">
        <f t="shared" si="5"/>
        <v>125</v>
      </c>
      <c r="B131" s="31" t="s">
        <v>385</v>
      </c>
      <c r="C131" s="17" t="s">
        <v>386</v>
      </c>
      <c r="D131" s="29">
        <v>184.3</v>
      </c>
      <c r="E131" s="29">
        <f>ROUND(D131*1.4,2)</f>
        <v>258.02</v>
      </c>
      <c r="F131" s="29">
        <f>ROUND(D131*1.68,2)</f>
        <v>309.62</v>
      </c>
      <c r="G131" s="24" t="s">
        <v>45</v>
      </c>
      <c r="H131" s="24" t="s">
        <v>45</v>
      </c>
    </row>
    <row r="132" spans="1:8" ht="31.9" customHeight="1" x14ac:dyDescent="0.25">
      <c r="A132" s="31">
        <f t="shared" si="5"/>
        <v>126</v>
      </c>
      <c r="B132" s="31" t="s">
        <v>387</v>
      </c>
      <c r="C132" s="17" t="s">
        <v>388</v>
      </c>
      <c r="D132" s="29">
        <v>184.3</v>
      </c>
      <c r="E132" s="29">
        <f>ROUND(D132*1.4,2)</f>
        <v>258.02</v>
      </c>
      <c r="F132" s="29">
        <f>ROUND(D132*1.68,2)</f>
        <v>309.62</v>
      </c>
      <c r="G132" s="24" t="s">
        <v>45</v>
      </c>
      <c r="H132" s="24" t="s">
        <v>45</v>
      </c>
    </row>
    <row r="133" spans="1:8" ht="21" customHeight="1" x14ac:dyDescent="0.25">
      <c r="A133" s="145">
        <f t="shared" si="5"/>
        <v>127</v>
      </c>
      <c r="B133" s="145" t="s">
        <v>389</v>
      </c>
      <c r="C133" s="17" t="s">
        <v>390</v>
      </c>
      <c r="D133" s="29">
        <v>184.3</v>
      </c>
      <c r="E133" s="29">
        <f t="shared" si="3"/>
        <v>258.02</v>
      </c>
      <c r="F133" s="29">
        <f t="shared" si="4"/>
        <v>309.62</v>
      </c>
      <c r="G133" s="24" t="s">
        <v>45</v>
      </c>
      <c r="H133" s="24" t="s">
        <v>45</v>
      </c>
    </row>
    <row r="134" spans="1:8" ht="33.6" customHeight="1" x14ac:dyDescent="0.25">
      <c r="A134" s="145">
        <f t="shared" si="5"/>
        <v>128</v>
      </c>
      <c r="B134" s="145" t="s">
        <v>391</v>
      </c>
      <c r="C134" s="17" t="s">
        <v>392</v>
      </c>
      <c r="D134" s="62">
        <v>205.2</v>
      </c>
      <c r="E134" s="29">
        <f t="shared" si="3"/>
        <v>287.27999999999997</v>
      </c>
      <c r="F134" s="29">
        <f t="shared" si="4"/>
        <v>344.74</v>
      </c>
      <c r="G134" s="24" t="s">
        <v>45</v>
      </c>
      <c r="H134" s="24" t="s">
        <v>45</v>
      </c>
    </row>
    <row r="135" spans="1:8" ht="25.15" customHeight="1" x14ac:dyDescent="0.25">
      <c r="A135" s="145">
        <f t="shared" si="5"/>
        <v>129</v>
      </c>
      <c r="B135" s="145" t="s">
        <v>393</v>
      </c>
      <c r="C135" s="17" t="s">
        <v>394</v>
      </c>
      <c r="D135" s="29">
        <v>429.6</v>
      </c>
      <c r="E135" s="29">
        <f t="shared" si="3"/>
        <v>601.44000000000005</v>
      </c>
      <c r="F135" s="29">
        <f t="shared" si="4"/>
        <v>721.73</v>
      </c>
      <c r="G135" s="63">
        <f t="shared" ref="G135:G136" si="6">ROUND(D135*2.23,2)</f>
        <v>958.01</v>
      </c>
      <c r="H135" s="63">
        <f t="shared" ref="H135:H136" si="7">ROUND(D135*2.57,2)</f>
        <v>1104.07</v>
      </c>
    </row>
    <row r="136" spans="1:8" ht="28.9" customHeight="1" x14ac:dyDescent="0.25">
      <c r="A136" s="145">
        <f t="shared" si="5"/>
        <v>130</v>
      </c>
      <c r="B136" s="145" t="s">
        <v>395</v>
      </c>
      <c r="C136" s="17" t="s">
        <v>396</v>
      </c>
      <c r="D136" s="29">
        <v>300.72000000000003</v>
      </c>
      <c r="E136" s="29">
        <f>ROUND(D136*1.4,2)</f>
        <v>421.01</v>
      </c>
      <c r="F136" s="29">
        <f>ROUND(D136*1.68,2)</f>
        <v>505.21</v>
      </c>
      <c r="G136" s="63">
        <f t="shared" si="6"/>
        <v>670.61</v>
      </c>
      <c r="H136" s="63">
        <f t="shared" si="7"/>
        <v>772.85</v>
      </c>
    </row>
    <row r="137" spans="1:8" ht="28.9" customHeight="1" x14ac:dyDescent="0.25">
      <c r="A137" s="145">
        <f t="shared" ref="A137:A153" si="8">A136+1</f>
        <v>131</v>
      </c>
      <c r="B137" s="145" t="s">
        <v>397</v>
      </c>
      <c r="C137" s="17" t="s">
        <v>398</v>
      </c>
      <c r="D137" s="29">
        <v>184.3</v>
      </c>
      <c r="E137" s="29">
        <f t="shared" ref="E137:E139" si="9">ROUND(D137*1.4,2)</f>
        <v>258.02</v>
      </c>
      <c r="F137" s="29">
        <f t="shared" ref="F137:F139" si="10">ROUND(D137*1.68,2)</f>
        <v>309.62</v>
      </c>
      <c r="G137" s="63">
        <f>ROUND(D137*2.23,2)</f>
        <v>410.99</v>
      </c>
      <c r="H137" s="63">
        <f>ROUND(D137*2.57,2)</f>
        <v>473.65</v>
      </c>
    </row>
    <row r="138" spans="1:8" ht="34.9" customHeight="1" x14ac:dyDescent="0.25">
      <c r="A138" s="145">
        <f t="shared" si="8"/>
        <v>132</v>
      </c>
      <c r="B138" s="145" t="s">
        <v>399</v>
      </c>
      <c r="C138" s="17" t="s">
        <v>400</v>
      </c>
      <c r="D138" s="29">
        <v>184.3</v>
      </c>
      <c r="E138" s="29">
        <f t="shared" si="9"/>
        <v>258.02</v>
      </c>
      <c r="F138" s="29">
        <f t="shared" si="10"/>
        <v>309.62</v>
      </c>
      <c r="G138" s="63">
        <f t="shared" ref="G138:G140" si="11">ROUND(D138*2.23,2)</f>
        <v>410.99</v>
      </c>
      <c r="H138" s="63">
        <f t="shared" ref="H138:H140" si="12">ROUND(D138*2.57,2)</f>
        <v>473.65</v>
      </c>
    </row>
    <row r="139" spans="1:8" ht="35.450000000000003" customHeight="1" x14ac:dyDescent="0.25">
      <c r="A139" s="145">
        <f t="shared" si="8"/>
        <v>133</v>
      </c>
      <c r="B139" s="145" t="s">
        <v>401</v>
      </c>
      <c r="C139" s="17" t="s">
        <v>402</v>
      </c>
      <c r="D139" s="29">
        <v>184.3</v>
      </c>
      <c r="E139" s="29">
        <f t="shared" si="9"/>
        <v>258.02</v>
      </c>
      <c r="F139" s="29">
        <f t="shared" si="10"/>
        <v>309.62</v>
      </c>
      <c r="G139" s="63">
        <f t="shared" si="11"/>
        <v>410.99</v>
      </c>
      <c r="H139" s="63">
        <f t="shared" si="12"/>
        <v>473.65</v>
      </c>
    </row>
    <row r="140" spans="1:8" ht="29.25" customHeight="1" x14ac:dyDescent="0.25">
      <c r="A140" s="145">
        <f t="shared" si="8"/>
        <v>134</v>
      </c>
      <c r="B140" s="145" t="s">
        <v>403</v>
      </c>
      <c r="C140" s="17" t="s">
        <v>404</v>
      </c>
      <c r="D140" s="29">
        <v>429.6</v>
      </c>
      <c r="E140" s="29">
        <f>ROUND(D140*1.4,2)</f>
        <v>601.44000000000005</v>
      </c>
      <c r="F140" s="29">
        <f>ROUND(D140*1.68,2)</f>
        <v>721.73</v>
      </c>
      <c r="G140" s="63">
        <f t="shared" si="11"/>
        <v>958.01</v>
      </c>
      <c r="H140" s="63">
        <f t="shared" si="12"/>
        <v>1104.07</v>
      </c>
    </row>
    <row r="141" spans="1:8" ht="29.25" customHeight="1" x14ac:dyDescent="0.25">
      <c r="A141" s="145">
        <f t="shared" si="8"/>
        <v>135</v>
      </c>
      <c r="B141" s="145" t="s">
        <v>405</v>
      </c>
      <c r="C141" s="17" t="s">
        <v>406</v>
      </c>
      <c r="D141" s="29">
        <v>184.3</v>
      </c>
      <c r="E141" s="29">
        <f t="shared" si="3"/>
        <v>258.02</v>
      </c>
      <c r="F141" s="29">
        <f t="shared" si="4"/>
        <v>309.62</v>
      </c>
      <c r="G141" s="24" t="s">
        <v>45</v>
      </c>
      <c r="H141" s="24" t="s">
        <v>45</v>
      </c>
    </row>
    <row r="142" spans="1:8" ht="25.9" customHeight="1" x14ac:dyDescent="0.25">
      <c r="A142" s="31">
        <f t="shared" si="8"/>
        <v>136</v>
      </c>
      <c r="B142" s="31" t="s">
        <v>407</v>
      </c>
      <c r="C142" s="17" t="s">
        <v>408</v>
      </c>
      <c r="D142" s="29">
        <v>184.3</v>
      </c>
      <c r="E142" s="29">
        <f t="shared" si="3"/>
        <v>258.02</v>
      </c>
      <c r="F142" s="29">
        <f t="shared" si="4"/>
        <v>309.62</v>
      </c>
      <c r="G142" s="24" t="s">
        <v>45</v>
      </c>
      <c r="H142" s="24" t="s">
        <v>45</v>
      </c>
    </row>
    <row r="143" spans="1:8" ht="22.5" customHeight="1" x14ac:dyDescent="0.25">
      <c r="A143" s="31">
        <f t="shared" si="8"/>
        <v>137</v>
      </c>
      <c r="B143" s="31" t="s">
        <v>409</v>
      </c>
      <c r="C143" s="17" t="s">
        <v>410</v>
      </c>
      <c r="D143" s="29">
        <v>184.3</v>
      </c>
      <c r="E143" s="29">
        <f t="shared" si="3"/>
        <v>258.02</v>
      </c>
      <c r="F143" s="29">
        <f t="shared" si="4"/>
        <v>309.62</v>
      </c>
      <c r="G143" s="24" t="s">
        <v>45</v>
      </c>
      <c r="H143" s="24" t="s">
        <v>45</v>
      </c>
    </row>
    <row r="144" spans="1:8" ht="22.5" customHeight="1" x14ac:dyDescent="0.25">
      <c r="A144" s="31">
        <f t="shared" si="8"/>
        <v>138</v>
      </c>
      <c r="B144" s="31" t="s">
        <v>411</v>
      </c>
      <c r="C144" s="17" t="s">
        <v>412</v>
      </c>
      <c r="D144" s="29">
        <v>184.3</v>
      </c>
      <c r="E144" s="29">
        <f>ROUND(D144*1.4,2)</f>
        <v>258.02</v>
      </c>
      <c r="F144" s="29">
        <f>ROUND(D144*1.68,2)</f>
        <v>309.62</v>
      </c>
      <c r="G144" s="24" t="s">
        <v>45</v>
      </c>
      <c r="H144" s="24" t="s">
        <v>45</v>
      </c>
    </row>
    <row r="145" spans="1:8" ht="22.5" customHeight="1" x14ac:dyDescent="0.25">
      <c r="A145" s="31">
        <f t="shared" si="8"/>
        <v>139</v>
      </c>
      <c r="B145" s="31" t="s">
        <v>413</v>
      </c>
      <c r="C145" s="17" t="s">
        <v>414</v>
      </c>
      <c r="D145" s="29">
        <v>184.3</v>
      </c>
      <c r="E145" s="29">
        <f t="shared" si="3"/>
        <v>258.02</v>
      </c>
      <c r="F145" s="29">
        <f t="shared" si="4"/>
        <v>309.62</v>
      </c>
      <c r="G145" s="24" t="s">
        <v>45</v>
      </c>
      <c r="H145" s="24" t="s">
        <v>45</v>
      </c>
    </row>
    <row r="146" spans="1:8" ht="22.5" customHeight="1" x14ac:dyDescent="0.25">
      <c r="A146" s="31">
        <f t="shared" si="8"/>
        <v>140</v>
      </c>
      <c r="B146" s="31" t="s">
        <v>415</v>
      </c>
      <c r="C146" s="17" t="s">
        <v>416</v>
      </c>
      <c r="D146" s="29">
        <v>184.3</v>
      </c>
      <c r="E146" s="29">
        <f>ROUND(D146*1.4,2)</f>
        <v>258.02</v>
      </c>
      <c r="F146" s="29">
        <f>ROUND(D146*1.68,2)</f>
        <v>309.62</v>
      </c>
      <c r="G146" s="24" t="s">
        <v>45</v>
      </c>
      <c r="H146" s="24" t="s">
        <v>45</v>
      </c>
    </row>
    <row r="147" spans="1:8" ht="31.5" x14ac:dyDescent="0.25">
      <c r="A147" s="31">
        <f t="shared" si="8"/>
        <v>141</v>
      </c>
      <c r="B147" s="31" t="s">
        <v>417</v>
      </c>
      <c r="C147" s="17" t="s">
        <v>418</v>
      </c>
      <c r="D147" s="29">
        <v>184.3</v>
      </c>
      <c r="E147" s="29">
        <f t="shared" si="3"/>
        <v>258.02</v>
      </c>
      <c r="F147" s="29">
        <f t="shared" si="4"/>
        <v>309.62</v>
      </c>
      <c r="G147" s="24" t="s">
        <v>45</v>
      </c>
      <c r="H147" s="24" t="s">
        <v>45</v>
      </c>
    </row>
    <row r="148" spans="1:8" ht="24.75" customHeight="1" x14ac:dyDescent="0.25">
      <c r="A148" s="145">
        <f t="shared" si="8"/>
        <v>142</v>
      </c>
      <c r="B148" s="145" t="s">
        <v>419</v>
      </c>
      <c r="C148" s="17" t="s">
        <v>420</v>
      </c>
      <c r="D148" s="62">
        <v>205.2</v>
      </c>
      <c r="E148" s="29">
        <f t="shared" si="3"/>
        <v>287.27999999999997</v>
      </c>
      <c r="F148" s="29">
        <f t="shared" si="4"/>
        <v>344.74</v>
      </c>
      <c r="G148" s="24" t="s">
        <v>45</v>
      </c>
      <c r="H148" s="24" t="s">
        <v>45</v>
      </c>
    </row>
    <row r="149" spans="1:8" ht="24.75" customHeight="1" x14ac:dyDescent="0.25">
      <c r="A149" s="145">
        <f t="shared" si="8"/>
        <v>143</v>
      </c>
      <c r="B149" s="145" t="s">
        <v>421</v>
      </c>
      <c r="C149" s="17" t="s">
        <v>422</v>
      </c>
      <c r="D149" s="29">
        <v>184.3</v>
      </c>
      <c r="E149" s="29">
        <f t="shared" si="3"/>
        <v>258.02</v>
      </c>
      <c r="F149" s="29">
        <f t="shared" si="4"/>
        <v>309.62</v>
      </c>
      <c r="G149" s="24" t="s">
        <v>45</v>
      </c>
      <c r="H149" s="24" t="s">
        <v>45</v>
      </c>
    </row>
    <row r="150" spans="1:8" ht="24.75" customHeight="1" x14ac:dyDescent="0.25">
      <c r="A150" s="145">
        <f t="shared" si="8"/>
        <v>144</v>
      </c>
      <c r="B150" s="145" t="s">
        <v>423</v>
      </c>
      <c r="C150" s="17" t="s">
        <v>424</v>
      </c>
      <c r="D150" s="62">
        <v>205.2</v>
      </c>
      <c r="E150" s="29">
        <f t="shared" si="3"/>
        <v>287.27999999999997</v>
      </c>
      <c r="F150" s="29">
        <f t="shared" si="4"/>
        <v>344.74</v>
      </c>
      <c r="G150" s="24" t="s">
        <v>45</v>
      </c>
      <c r="H150" s="24" t="s">
        <v>45</v>
      </c>
    </row>
    <row r="151" spans="1:8" ht="25.5" customHeight="1" x14ac:dyDescent="0.25">
      <c r="A151" s="145">
        <f t="shared" si="8"/>
        <v>145</v>
      </c>
      <c r="B151" s="145" t="s">
        <v>425</v>
      </c>
      <c r="C151" s="17" t="s">
        <v>426</v>
      </c>
      <c r="D151" s="62">
        <v>205.2</v>
      </c>
      <c r="E151" s="29">
        <f t="shared" si="3"/>
        <v>287.27999999999997</v>
      </c>
      <c r="F151" s="29">
        <f t="shared" si="4"/>
        <v>344.74</v>
      </c>
      <c r="G151" s="24" t="s">
        <v>45</v>
      </c>
      <c r="H151" s="24" t="s">
        <v>45</v>
      </c>
    </row>
    <row r="152" spans="1:8" ht="31.5" x14ac:dyDescent="0.25">
      <c r="A152" s="145">
        <f t="shared" si="8"/>
        <v>146</v>
      </c>
      <c r="B152" s="145" t="s">
        <v>427</v>
      </c>
      <c r="C152" s="17" t="s">
        <v>428</v>
      </c>
      <c r="D152" s="29">
        <v>184.3</v>
      </c>
      <c r="E152" s="29">
        <f t="shared" si="3"/>
        <v>258.02</v>
      </c>
      <c r="F152" s="29">
        <f t="shared" si="4"/>
        <v>309.62</v>
      </c>
      <c r="G152" s="24" t="s">
        <v>45</v>
      </c>
      <c r="H152" s="24" t="s">
        <v>45</v>
      </c>
    </row>
    <row r="153" spans="1:8" ht="31.5" customHeight="1" x14ac:dyDescent="0.25">
      <c r="A153" s="31">
        <f t="shared" si="8"/>
        <v>147</v>
      </c>
      <c r="B153" s="31" t="s">
        <v>429</v>
      </c>
      <c r="C153" s="17" t="s">
        <v>430</v>
      </c>
      <c r="D153" s="29">
        <v>184.3</v>
      </c>
      <c r="E153" s="29">
        <f t="shared" si="3"/>
        <v>258.02</v>
      </c>
      <c r="F153" s="29">
        <f t="shared" si="4"/>
        <v>309.62</v>
      </c>
      <c r="G153" s="24" t="s">
        <v>45</v>
      </c>
      <c r="H153" s="24" t="s">
        <v>45</v>
      </c>
    </row>
    <row r="154" spans="1:8" ht="30" customHeight="1" x14ac:dyDescent="0.25">
      <c r="A154" s="31">
        <f>A153+1</f>
        <v>148</v>
      </c>
      <c r="B154" s="31" t="s">
        <v>431</v>
      </c>
      <c r="C154" s="17" t="s">
        <v>432</v>
      </c>
      <c r="D154" s="29">
        <v>184.3</v>
      </c>
      <c r="E154" s="29">
        <f t="shared" si="3"/>
        <v>258.02</v>
      </c>
      <c r="F154" s="29">
        <f t="shared" si="4"/>
        <v>309.62</v>
      </c>
      <c r="G154" s="24" t="s">
        <v>45</v>
      </c>
      <c r="H154" s="24" t="s">
        <v>45</v>
      </c>
    </row>
  </sheetData>
  <autoFilter ref="B7:H154"/>
  <mergeCells count="9">
    <mergeCell ref="F1:H1"/>
    <mergeCell ref="F2:H2"/>
    <mergeCell ref="C3:H3"/>
    <mergeCell ref="D4:E4"/>
    <mergeCell ref="A5:A6"/>
    <mergeCell ref="B5:B6"/>
    <mergeCell ref="C5:C6"/>
    <mergeCell ref="D5:D6"/>
    <mergeCell ref="E5:H5"/>
  </mergeCells>
  <pageMargins left="0.19685039370078741" right="0.19685039370078741" top="0.39370078740157483" bottom="0.19685039370078741" header="0.11811023622047245" footer="0.11811023622047245"/>
  <pageSetup paperSize="9" scale="70" firstPageNumber="6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R8"/>
  <sheetViews>
    <sheetView zoomScale="85" zoomScaleNormal="85" zoomScaleSheetLayoutView="90" workbookViewId="0">
      <selection activeCell="G30" sqref="G30"/>
    </sheetView>
  </sheetViews>
  <sheetFormatPr defaultColWidth="9.140625" defaultRowHeight="18.75" x14ac:dyDescent="0.3"/>
  <cols>
    <col min="1" max="1" width="7" style="7" customWidth="1"/>
    <col min="2" max="2" width="43.85546875" style="8" customWidth="1"/>
    <col min="3" max="3" width="16.140625" style="8" customWidth="1"/>
    <col min="4" max="4" width="13.42578125" style="8" customWidth="1"/>
    <col min="5" max="5" width="13.28515625" style="7" customWidth="1"/>
    <col min="6" max="6" width="15.85546875" style="7" customWidth="1"/>
    <col min="7" max="7" width="15.28515625" style="7" customWidth="1"/>
    <col min="8" max="16384" width="9.140625" style="7"/>
  </cols>
  <sheetData>
    <row r="1" spans="1:18" s="1" customFormat="1" ht="31.5" customHeight="1" x14ac:dyDescent="0.3">
      <c r="D1" s="112"/>
      <c r="F1" s="181" t="s">
        <v>685</v>
      </c>
      <c r="G1" s="181"/>
      <c r="O1" s="112"/>
      <c r="P1" s="112"/>
      <c r="Q1" s="112"/>
      <c r="R1" s="112"/>
    </row>
    <row r="2" spans="1:18" s="6" customFormat="1" ht="15" customHeight="1" x14ac:dyDescent="0.35">
      <c r="B2" s="4"/>
      <c r="C2" s="4"/>
      <c r="D2" s="10"/>
      <c r="F2" s="182"/>
      <c r="G2" s="182"/>
    </row>
    <row r="3" spans="1:18" s="6" customFormat="1" x14ac:dyDescent="0.3">
      <c r="B3" s="183" t="s">
        <v>51</v>
      </c>
      <c r="C3" s="183"/>
      <c r="D3" s="183"/>
      <c r="E3" s="183"/>
      <c r="F3" s="183"/>
      <c r="G3" s="183"/>
    </row>
    <row r="4" spans="1:18" s="6" customFormat="1" ht="18" x14ac:dyDescent="0.35">
      <c r="B4" s="184"/>
      <c r="C4" s="184"/>
      <c r="D4" s="184"/>
      <c r="E4" s="184"/>
      <c r="F4" s="184"/>
      <c r="G4" s="184"/>
    </row>
    <row r="5" spans="1:18" s="6" customFormat="1" ht="51.75" customHeight="1" x14ac:dyDescent="0.3">
      <c r="A5" s="185" t="s">
        <v>85</v>
      </c>
      <c r="B5" s="187" t="s">
        <v>38</v>
      </c>
      <c r="C5" s="188" t="s">
        <v>1</v>
      </c>
      <c r="D5" s="190" t="s">
        <v>686</v>
      </c>
      <c r="E5" s="190"/>
      <c r="F5" s="190"/>
      <c r="G5" s="190"/>
    </row>
    <row r="6" spans="1:18" ht="63" customHeight="1" x14ac:dyDescent="0.3">
      <c r="A6" s="186"/>
      <c r="B6" s="187"/>
      <c r="C6" s="189"/>
      <c r="D6" s="2" t="s">
        <v>54</v>
      </c>
      <c r="E6" s="2" t="s">
        <v>55</v>
      </c>
      <c r="F6" s="2" t="s">
        <v>56</v>
      </c>
      <c r="G6" s="2" t="s">
        <v>57</v>
      </c>
    </row>
    <row r="7" spans="1:18" ht="43.5" customHeight="1" x14ac:dyDescent="0.3">
      <c r="A7" s="31">
        <v>1</v>
      </c>
      <c r="B7" s="115" t="s">
        <v>39</v>
      </c>
      <c r="C7" s="5">
        <v>1505.08</v>
      </c>
      <c r="D7" s="5">
        <f t="shared" ref="D7:D8" si="0">ROUND(C7*1.4,2)</f>
        <v>2107.11</v>
      </c>
      <c r="E7" s="5">
        <f t="shared" ref="E7:E8" si="1">ROUND(C7*1.68,2)</f>
        <v>2528.5300000000002</v>
      </c>
      <c r="F7" s="5" t="s">
        <v>37</v>
      </c>
      <c r="G7" s="5" t="s">
        <v>37</v>
      </c>
    </row>
    <row r="8" spans="1:18" ht="43.5" customHeight="1" x14ac:dyDescent="0.3">
      <c r="A8" s="31">
        <v>2</v>
      </c>
      <c r="B8" s="115" t="s">
        <v>40</v>
      </c>
      <c r="C8" s="5">
        <v>1587.98</v>
      </c>
      <c r="D8" s="5">
        <f t="shared" si="0"/>
        <v>2223.17</v>
      </c>
      <c r="E8" s="5">
        <f t="shared" si="1"/>
        <v>2667.81</v>
      </c>
      <c r="F8" s="5" t="s">
        <v>37</v>
      </c>
      <c r="G8" s="5" t="s">
        <v>37</v>
      </c>
    </row>
  </sheetData>
  <mergeCells count="8">
    <mergeCell ref="F1:G1"/>
    <mergeCell ref="F2:G2"/>
    <mergeCell ref="B3:G3"/>
    <mergeCell ref="B4:G4"/>
    <mergeCell ref="A5:A6"/>
    <mergeCell ref="B5:B6"/>
    <mergeCell ref="C5:C6"/>
    <mergeCell ref="D5:G5"/>
  </mergeCells>
  <pageMargins left="0.59055118110236227" right="0.19685039370078741" top="0.39370078740157483" bottom="0.39370078740157483" header="0.11811023622047245" footer="0.11811023622047245"/>
  <pageSetup paperSize="9" scale="76" firstPageNumber="1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31"/>
  <sheetViews>
    <sheetView zoomScale="85" zoomScaleNormal="85" zoomScaleSheetLayoutView="100" workbookViewId="0">
      <pane xSplit="4" ySplit="6" topLeftCell="E7" activePane="bottomRight" state="frozen"/>
      <selection pane="topRight" activeCell="C1" sqref="C1"/>
      <selection pane="bottomLeft" activeCell="A6" sqref="A6"/>
      <selection pane="bottomRight" activeCell="D3" sqref="D3:I3"/>
    </sheetView>
  </sheetViews>
  <sheetFormatPr defaultColWidth="9.140625" defaultRowHeight="18.75" x14ac:dyDescent="0.25"/>
  <cols>
    <col min="1" max="1" width="5.28515625" style="73" customWidth="1"/>
    <col min="2" max="2" width="9.7109375" style="73" customWidth="1"/>
    <col min="3" max="3" width="16.28515625" style="73" customWidth="1"/>
    <col min="4" max="4" width="48.5703125" style="74" customWidth="1"/>
    <col min="5" max="5" width="11.85546875" style="75" customWidth="1"/>
    <col min="6" max="9" width="12.42578125" style="73" customWidth="1"/>
    <col min="10" max="16384" width="9.140625" style="73"/>
  </cols>
  <sheetData>
    <row r="1" spans="1:18" ht="33.75" customHeight="1" x14ac:dyDescent="0.25">
      <c r="G1" s="194" t="s">
        <v>604</v>
      </c>
      <c r="H1" s="194"/>
      <c r="I1" s="194"/>
    </row>
    <row r="2" spans="1:18" s="76" customFormat="1" ht="13.5" customHeight="1" x14ac:dyDescent="0.35">
      <c r="D2" s="77"/>
      <c r="E2" s="77"/>
      <c r="F2" s="77"/>
      <c r="G2" s="194"/>
      <c r="H2" s="194"/>
      <c r="I2" s="194"/>
      <c r="J2" s="77"/>
      <c r="K2" s="77"/>
      <c r="L2" s="77"/>
    </row>
    <row r="3" spans="1:18" s="76" customFormat="1" ht="37.15" customHeight="1" x14ac:dyDescent="0.3">
      <c r="D3" s="195" t="s">
        <v>605</v>
      </c>
      <c r="E3" s="195"/>
      <c r="F3" s="195"/>
      <c r="G3" s="195"/>
      <c r="H3" s="195"/>
      <c r="I3" s="195"/>
      <c r="K3" s="77"/>
      <c r="L3" s="77"/>
      <c r="M3" s="77"/>
      <c r="N3" s="77"/>
    </row>
    <row r="4" spans="1:18" s="76" customFormat="1" ht="16.149999999999999" customHeight="1" x14ac:dyDescent="0.35">
      <c r="D4" s="78"/>
      <c r="E4" s="78"/>
      <c r="F4" s="78"/>
      <c r="G4" s="78"/>
      <c r="H4" s="78"/>
      <c r="I4" s="78"/>
      <c r="K4" s="77"/>
      <c r="L4" s="77"/>
      <c r="M4" s="77"/>
      <c r="N4" s="77"/>
    </row>
    <row r="5" spans="1:18" ht="32.25" customHeight="1" x14ac:dyDescent="0.25">
      <c r="A5" s="185" t="s">
        <v>85</v>
      </c>
      <c r="B5" s="196" t="s">
        <v>606</v>
      </c>
      <c r="C5" s="198" t="s">
        <v>607</v>
      </c>
      <c r="D5" s="200" t="s">
        <v>43</v>
      </c>
      <c r="E5" s="185" t="s">
        <v>1</v>
      </c>
      <c r="F5" s="191" t="s">
        <v>120</v>
      </c>
      <c r="G5" s="192"/>
      <c r="H5" s="192"/>
      <c r="I5" s="193"/>
    </row>
    <row r="6" spans="1:18" ht="43.15" customHeight="1" thickBot="1" x14ac:dyDescent="0.3">
      <c r="A6" s="186"/>
      <c r="B6" s="197"/>
      <c r="C6" s="199"/>
      <c r="D6" s="201"/>
      <c r="E6" s="186"/>
      <c r="F6" s="21" t="s">
        <v>2</v>
      </c>
      <c r="G6" s="21" t="s">
        <v>3</v>
      </c>
      <c r="H6" s="21" t="s">
        <v>4</v>
      </c>
      <c r="I6" s="21" t="s">
        <v>5</v>
      </c>
    </row>
    <row r="7" spans="1:18" s="86" customFormat="1" ht="16.899999999999999" customHeight="1" thickBot="1" x14ac:dyDescent="0.3">
      <c r="A7" s="79"/>
      <c r="B7" s="80"/>
      <c r="C7" s="80"/>
      <c r="D7" s="81"/>
      <c r="E7" s="80"/>
      <c r="F7" s="82" t="s">
        <v>87</v>
      </c>
      <c r="G7" s="82" t="s">
        <v>88</v>
      </c>
      <c r="H7" s="82" t="s">
        <v>89</v>
      </c>
      <c r="I7" s="83" t="s">
        <v>90</v>
      </c>
      <c r="J7" s="84"/>
      <c r="K7" s="85"/>
      <c r="L7" s="84"/>
      <c r="M7" s="84"/>
      <c r="N7" s="84"/>
      <c r="O7" s="84"/>
      <c r="P7" s="84"/>
      <c r="Q7" s="84"/>
      <c r="R7" s="84"/>
    </row>
    <row r="8" spans="1:18" ht="65.45" customHeight="1" x14ac:dyDescent="0.25">
      <c r="A8" s="31">
        <v>1</v>
      </c>
      <c r="B8" s="31"/>
      <c r="C8" s="31"/>
      <c r="D8" s="28" t="s">
        <v>608</v>
      </c>
      <c r="E8" s="29"/>
      <c r="F8" s="29"/>
      <c r="G8" s="29"/>
      <c r="H8" s="24"/>
      <c r="I8" s="24"/>
    </row>
    <row r="9" spans="1:18" ht="34.15" customHeight="1" x14ac:dyDescent="0.25">
      <c r="A9" s="31"/>
      <c r="B9" s="31" t="s">
        <v>609</v>
      </c>
      <c r="C9" s="31" t="s">
        <v>610</v>
      </c>
      <c r="D9" s="87" t="s">
        <v>611</v>
      </c>
      <c r="E9" s="29">
        <v>5577.16</v>
      </c>
      <c r="F9" s="29">
        <f t="shared" ref="F9:F19" si="0">ROUND(E9*1.4,2)</f>
        <v>7808.02</v>
      </c>
      <c r="G9" s="29">
        <f t="shared" ref="G9:G19" si="1">ROUND(E9*1.68,2)</f>
        <v>9369.6299999999992</v>
      </c>
      <c r="H9" s="24" t="s">
        <v>45</v>
      </c>
      <c r="I9" s="24" t="s">
        <v>45</v>
      </c>
    </row>
    <row r="10" spans="1:18" ht="37.5" customHeight="1" x14ac:dyDescent="0.25">
      <c r="A10" s="31"/>
      <c r="B10" s="31" t="s">
        <v>612</v>
      </c>
      <c r="C10" s="31" t="s">
        <v>613</v>
      </c>
      <c r="D10" s="87" t="s">
        <v>72</v>
      </c>
      <c r="E10" s="29">
        <v>6171.88</v>
      </c>
      <c r="F10" s="29">
        <f t="shared" si="0"/>
        <v>8640.6299999999992</v>
      </c>
      <c r="G10" s="29">
        <f t="shared" si="1"/>
        <v>10368.76</v>
      </c>
      <c r="H10" s="24" t="s">
        <v>45</v>
      </c>
      <c r="I10" s="24" t="s">
        <v>45</v>
      </c>
    </row>
    <row r="11" spans="1:18" ht="37.5" customHeight="1" x14ac:dyDescent="0.25">
      <c r="A11" s="31"/>
      <c r="B11" s="31" t="s">
        <v>614</v>
      </c>
      <c r="C11" s="31" t="s">
        <v>615</v>
      </c>
      <c r="D11" s="87" t="s">
        <v>79</v>
      </c>
      <c r="E11" s="29">
        <v>6290.85</v>
      </c>
      <c r="F11" s="29">
        <f t="shared" si="0"/>
        <v>8807.19</v>
      </c>
      <c r="G11" s="29">
        <f t="shared" si="1"/>
        <v>10568.63</v>
      </c>
      <c r="H11" s="24" t="s">
        <v>45</v>
      </c>
      <c r="I11" s="24" t="s">
        <v>45</v>
      </c>
    </row>
    <row r="12" spans="1:18" ht="37.5" customHeight="1" x14ac:dyDescent="0.25">
      <c r="A12" s="31"/>
      <c r="B12" s="88" t="s">
        <v>616</v>
      </c>
      <c r="C12" s="31" t="s">
        <v>617</v>
      </c>
      <c r="D12" s="87" t="s">
        <v>73</v>
      </c>
      <c r="E12" s="29">
        <v>9558.99</v>
      </c>
      <c r="F12" s="29">
        <f t="shared" si="0"/>
        <v>13382.59</v>
      </c>
      <c r="G12" s="29">
        <f t="shared" si="1"/>
        <v>16059.1</v>
      </c>
      <c r="H12" s="24" t="s">
        <v>45</v>
      </c>
      <c r="I12" s="24" t="s">
        <v>45</v>
      </c>
    </row>
    <row r="13" spans="1:18" ht="39.6" customHeight="1" x14ac:dyDescent="0.25">
      <c r="A13" s="31"/>
      <c r="B13" s="88" t="s">
        <v>618</v>
      </c>
      <c r="C13" s="31" t="s">
        <v>619</v>
      </c>
      <c r="D13" s="87" t="s">
        <v>620</v>
      </c>
      <c r="E13" s="29">
        <v>15516.57</v>
      </c>
      <c r="F13" s="29">
        <f t="shared" si="0"/>
        <v>21723.200000000001</v>
      </c>
      <c r="G13" s="29">
        <f t="shared" si="1"/>
        <v>26067.84</v>
      </c>
      <c r="H13" s="24" t="s">
        <v>45</v>
      </c>
      <c r="I13" s="24" t="s">
        <v>45</v>
      </c>
    </row>
    <row r="14" spans="1:18" ht="31.9" customHeight="1" x14ac:dyDescent="0.25">
      <c r="A14" s="31"/>
      <c r="B14" s="31" t="s">
        <v>621</v>
      </c>
      <c r="C14" s="31" t="s">
        <v>622</v>
      </c>
      <c r="D14" s="87" t="s">
        <v>623</v>
      </c>
      <c r="E14" s="29">
        <v>7864.45</v>
      </c>
      <c r="F14" s="29">
        <f t="shared" si="0"/>
        <v>11010.23</v>
      </c>
      <c r="G14" s="29">
        <f t="shared" si="1"/>
        <v>13212.28</v>
      </c>
      <c r="H14" s="24" t="s">
        <v>45</v>
      </c>
      <c r="I14" s="24" t="s">
        <v>45</v>
      </c>
    </row>
    <row r="15" spans="1:18" ht="45" customHeight="1" x14ac:dyDescent="0.25">
      <c r="A15" s="31"/>
      <c r="B15" s="31" t="s">
        <v>624</v>
      </c>
      <c r="C15" s="31" t="s">
        <v>625</v>
      </c>
      <c r="D15" s="87" t="s">
        <v>1165</v>
      </c>
      <c r="E15" s="29">
        <v>11536.12</v>
      </c>
      <c r="F15" s="29">
        <f t="shared" si="0"/>
        <v>16150.57</v>
      </c>
      <c r="G15" s="29">
        <f t="shared" si="1"/>
        <v>19380.68</v>
      </c>
      <c r="H15" s="24" t="s">
        <v>45</v>
      </c>
      <c r="I15" s="24" t="s">
        <v>45</v>
      </c>
    </row>
    <row r="16" spans="1:18" ht="44.45" customHeight="1" x14ac:dyDescent="0.25">
      <c r="A16" s="31"/>
      <c r="B16" s="31" t="s">
        <v>626</v>
      </c>
      <c r="C16" s="31" t="s">
        <v>627</v>
      </c>
      <c r="D16" s="87" t="s">
        <v>116</v>
      </c>
      <c r="E16" s="29">
        <v>11466.56</v>
      </c>
      <c r="F16" s="29">
        <f t="shared" si="0"/>
        <v>16053.18</v>
      </c>
      <c r="G16" s="29">
        <f t="shared" si="1"/>
        <v>19263.82</v>
      </c>
      <c r="H16" s="24" t="s">
        <v>45</v>
      </c>
      <c r="I16" s="24" t="s">
        <v>45</v>
      </c>
    </row>
    <row r="17" spans="1:9" ht="33.6" customHeight="1" x14ac:dyDescent="0.25">
      <c r="A17" s="31"/>
      <c r="B17" s="31" t="s">
        <v>628</v>
      </c>
      <c r="C17" s="31" t="s">
        <v>629</v>
      </c>
      <c r="D17" s="87" t="s">
        <v>117</v>
      </c>
      <c r="E17" s="89">
        <v>12950.34</v>
      </c>
      <c r="F17" s="29">
        <f t="shared" si="0"/>
        <v>18130.48</v>
      </c>
      <c r="G17" s="29">
        <f t="shared" si="1"/>
        <v>21756.57</v>
      </c>
      <c r="H17" s="24" t="s">
        <v>45</v>
      </c>
      <c r="I17" s="24" t="s">
        <v>45</v>
      </c>
    </row>
    <row r="18" spans="1:9" ht="30.6" customHeight="1" x14ac:dyDescent="0.25">
      <c r="A18" s="31"/>
      <c r="B18" s="31" t="s">
        <v>630</v>
      </c>
      <c r="C18" s="31" t="s">
        <v>631</v>
      </c>
      <c r="D18" s="87" t="s">
        <v>118</v>
      </c>
      <c r="E18" s="89">
        <v>8451.9</v>
      </c>
      <c r="F18" s="29">
        <f t="shared" si="0"/>
        <v>11832.66</v>
      </c>
      <c r="G18" s="29">
        <f t="shared" si="1"/>
        <v>14199.19</v>
      </c>
      <c r="H18" s="24" t="s">
        <v>45</v>
      </c>
      <c r="I18" s="24" t="s">
        <v>45</v>
      </c>
    </row>
    <row r="19" spans="1:9" ht="49.15" customHeight="1" x14ac:dyDescent="0.25">
      <c r="A19" s="31"/>
      <c r="B19" s="31" t="s">
        <v>632</v>
      </c>
      <c r="C19" s="31" t="s">
        <v>633</v>
      </c>
      <c r="D19" s="87" t="s">
        <v>634</v>
      </c>
      <c r="E19" s="29">
        <v>15516.57</v>
      </c>
      <c r="F19" s="29">
        <f t="shared" si="0"/>
        <v>21723.200000000001</v>
      </c>
      <c r="G19" s="29">
        <f t="shared" si="1"/>
        <v>26067.84</v>
      </c>
      <c r="H19" s="24" t="s">
        <v>45</v>
      </c>
      <c r="I19" s="24" t="s">
        <v>45</v>
      </c>
    </row>
    <row r="20" spans="1:9" ht="83.45" customHeight="1" x14ac:dyDescent="0.25">
      <c r="A20" s="31">
        <v>2</v>
      </c>
      <c r="B20" s="31"/>
      <c r="C20" s="31"/>
      <c r="D20" s="28" t="s">
        <v>635</v>
      </c>
      <c r="E20" s="29"/>
      <c r="F20" s="29"/>
      <c r="G20" s="29"/>
      <c r="H20" s="24"/>
      <c r="I20" s="24"/>
    </row>
    <row r="21" spans="1:9" ht="49.15" customHeight="1" x14ac:dyDescent="0.25">
      <c r="A21" s="31"/>
      <c r="B21" s="31" t="s">
        <v>636</v>
      </c>
      <c r="C21" s="31" t="s">
        <v>637</v>
      </c>
      <c r="D21" s="17" t="s">
        <v>74</v>
      </c>
      <c r="E21" s="29">
        <v>873.74</v>
      </c>
      <c r="F21" s="29">
        <f t="shared" ref="F21:F26" si="2">ROUND(E21*1.4,2)</f>
        <v>1223.24</v>
      </c>
      <c r="G21" s="29">
        <f t="shared" ref="G21:G26" si="3">ROUND(E21*1.68,2)</f>
        <v>1467.88</v>
      </c>
      <c r="H21" s="24">
        <f t="shared" ref="H21:H26" si="4">ROUND(E21*2.23,2)</f>
        <v>1948.44</v>
      </c>
      <c r="I21" s="24">
        <f t="shared" ref="I21:I26" si="5">ROUND(E21*2.57,2)</f>
        <v>2245.5100000000002</v>
      </c>
    </row>
    <row r="22" spans="1:9" ht="51.6" customHeight="1" x14ac:dyDescent="0.25">
      <c r="A22" s="31"/>
      <c r="B22" s="31" t="s">
        <v>638</v>
      </c>
      <c r="C22" s="31" t="s">
        <v>639</v>
      </c>
      <c r="D22" s="17" t="s">
        <v>75</v>
      </c>
      <c r="E22" s="29">
        <v>960.23</v>
      </c>
      <c r="F22" s="29">
        <f t="shared" si="2"/>
        <v>1344.32</v>
      </c>
      <c r="G22" s="29">
        <f t="shared" si="3"/>
        <v>1613.19</v>
      </c>
      <c r="H22" s="24">
        <f t="shared" si="4"/>
        <v>2141.31</v>
      </c>
      <c r="I22" s="24">
        <f t="shared" si="5"/>
        <v>2467.79</v>
      </c>
    </row>
    <row r="23" spans="1:9" ht="51.6" customHeight="1" x14ac:dyDescent="0.25">
      <c r="A23" s="31"/>
      <c r="B23" s="31" t="s">
        <v>640</v>
      </c>
      <c r="C23" s="31" t="s">
        <v>641</v>
      </c>
      <c r="D23" s="17" t="s">
        <v>76</v>
      </c>
      <c r="E23" s="29">
        <v>1671.64</v>
      </c>
      <c r="F23" s="29">
        <f t="shared" si="2"/>
        <v>2340.3000000000002</v>
      </c>
      <c r="G23" s="29">
        <f t="shared" si="3"/>
        <v>2808.36</v>
      </c>
      <c r="H23" s="24">
        <f t="shared" si="4"/>
        <v>3727.76</v>
      </c>
      <c r="I23" s="24">
        <f t="shared" si="5"/>
        <v>4296.1099999999997</v>
      </c>
    </row>
    <row r="24" spans="1:9" ht="51.6" customHeight="1" x14ac:dyDescent="0.25">
      <c r="A24" s="31"/>
      <c r="B24" s="31" t="s">
        <v>642</v>
      </c>
      <c r="C24" s="31" t="s">
        <v>643</v>
      </c>
      <c r="D24" s="17" t="s">
        <v>77</v>
      </c>
      <c r="E24" s="29">
        <v>1933.98</v>
      </c>
      <c r="F24" s="29">
        <f t="shared" si="2"/>
        <v>2707.57</v>
      </c>
      <c r="G24" s="29">
        <f t="shared" si="3"/>
        <v>3249.09</v>
      </c>
      <c r="H24" s="24">
        <f t="shared" si="4"/>
        <v>4312.78</v>
      </c>
      <c r="I24" s="24">
        <f t="shared" si="5"/>
        <v>4970.33</v>
      </c>
    </row>
    <row r="25" spans="1:9" ht="54" customHeight="1" x14ac:dyDescent="0.25">
      <c r="A25" s="31"/>
      <c r="B25" s="31" t="s">
        <v>644</v>
      </c>
      <c r="C25" s="31" t="s">
        <v>645</v>
      </c>
      <c r="D25" s="17" t="s">
        <v>78</v>
      </c>
      <c r="E25" s="29">
        <v>2361.7600000000002</v>
      </c>
      <c r="F25" s="29">
        <f t="shared" si="2"/>
        <v>3306.46</v>
      </c>
      <c r="G25" s="29">
        <f t="shared" si="3"/>
        <v>3967.76</v>
      </c>
      <c r="H25" s="24">
        <f t="shared" si="4"/>
        <v>5266.72</v>
      </c>
      <c r="I25" s="24">
        <f t="shared" si="5"/>
        <v>6069.72</v>
      </c>
    </row>
    <row r="26" spans="1:9" ht="51" customHeight="1" x14ac:dyDescent="0.25">
      <c r="A26" s="31"/>
      <c r="B26" s="31" t="s">
        <v>646</v>
      </c>
      <c r="C26" s="31" t="s">
        <v>647</v>
      </c>
      <c r="D26" s="17" t="s">
        <v>83</v>
      </c>
      <c r="E26" s="29">
        <v>7300.66</v>
      </c>
      <c r="F26" s="29">
        <f t="shared" si="2"/>
        <v>10220.92</v>
      </c>
      <c r="G26" s="29">
        <f t="shared" si="3"/>
        <v>12265.11</v>
      </c>
      <c r="H26" s="24">
        <f t="shared" si="4"/>
        <v>16280.47</v>
      </c>
      <c r="I26" s="24">
        <f t="shared" si="5"/>
        <v>18762.7</v>
      </c>
    </row>
    <row r="27" spans="1:9" ht="31.5" x14ac:dyDescent="0.25">
      <c r="A27" s="31">
        <v>3</v>
      </c>
      <c r="B27" s="31"/>
      <c r="C27" s="31"/>
      <c r="D27" s="28" t="s">
        <v>648</v>
      </c>
      <c r="E27" s="29"/>
      <c r="F27" s="29"/>
      <c r="G27" s="29"/>
      <c r="H27" s="24"/>
      <c r="I27" s="24"/>
    </row>
    <row r="28" spans="1:9" ht="51" customHeight="1" x14ac:dyDescent="0.25">
      <c r="A28" s="31"/>
      <c r="B28" s="31" t="s">
        <v>649</v>
      </c>
      <c r="C28" s="31" t="s">
        <v>650</v>
      </c>
      <c r="D28" s="17" t="s">
        <v>84</v>
      </c>
      <c r="E28" s="29">
        <v>461.17</v>
      </c>
      <c r="F28" s="29">
        <f t="shared" ref="F28:F29" si="6">ROUND(E28*1.4,2)</f>
        <v>645.64</v>
      </c>
      <c r="G28" s="29">
        <f t="shared" ref="G28:G29" si="7">ROUND(E28*1.68,2)</f>
        <v>774.77</v>
      </c>
      <c r="H28" s="24">
        <f t="shared" ref="H28:H29" si="8">ROUND(E28*2.23,2)</f>
        <v>1028.4100000000001</v>
      </c>
      <c r="I28" s="24">
        <f t="shared" ref="I28:I29" si="9">ROUND(E28*2.57,2)</f>
        <v>1185.21</v>
      </c>
    </row>
    <row r="29" spans="1:9" ht="63" customHeight="1" x14ac:dyDescent="0.25">
      <c r="A29" s="31"/>
      <c r="B29" s="31" t="s">
        <v>651</v>
      </c>
      <c r="C29" s="31"/>
      <c r="D29" s="17" t="s">
        <v>82</v>
      </c>
      <c r="E29" s="29">
        <v>130.15</v>
      </c>
      <c r="F29" s="29">
        <f t="shared" si="6"/>
        <v>182.21</v>
      </c>
      <c r="G29" s="29">
        <f t="shared" si="7"/>
        <v>218.65</v>
      </c>
      <c r="H29" s="24">
        <f t="shared" si="8"/>
        <v>290.23</v>
      </c>
      <c r="I29" s="24">
        <f t="shared" si="9"/>
        <v>334.49</v>
      </c>
    </row>
    <row r="31" spans="1:9" ht="19.5" customHeight="1" x14ac:dyDescent="0.25"/>
  </sheetData>
  <mergeCells count="9">
    <mergeCell ref="F5:I5"/>
    <mergeCell ref="G1:I1"/>
    <mergeCell ref="G2:I2"/>
    <mergeCell ref="D3:I3"/>
    <mergeCell ref="A5:A6"/>
    <mergeCell ref="B5:B6"/>
    <mergeCell ref="C5:C6"/>
    <mergeCell ref="D5:D6"/>
    <mergeCell ref="E5:E6"/>
  </mergeCells>
  <pageMargins left="0.39370078740157483" right="0.19685039370078741" top="0.59055118110236227" bottom="0.19685039370078741" header="0.35433070866141736" footer="0.11811023622047245"/>
  <pageSetup paperSize="9" scale="68" firstPageNumber="11" fitToHeight="2" orientation="portrait" useFirstPageNumber="1" r:id="rId1"/>
  <headerFooter>
    <oddHeader>&amp;C&amp;P</oddHeader>
    <evenHeader>&amp;C3</evenHeader>
    <firstHeader>&amp;C2</firstHeader>
  </headerFooter>
  <rowBreaks count="1" manualBreakCount="1">
    <brk id="25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154"/>
  <sheetViews>
    <sheetView zoomScaleNormal="100" workbookViewId="0">
      <selection activeCell="C6" sqref="C6:C7"/>
    </sheetView>
  </sheetViews>
  <sheetFormatPr defaultColWidth="9.140625" defaultRowHeight="15.75" x14ac:dyDescent="0.25"/>
  <cols>
    <col min="1" max="1" width="5.28515625" style="58" customWidth="1"/>
    <col min="2" max="2" width="17.28515625" style="58" customWidth="1"/>
    <col min="3" max="3" width="48.5703125" style="59" customWidth="1"/>
    <col min="4" max="4" width="11.85546875" style="60" customWidth="1"/>
    <col min="5" max="8" width="12.42578125" style="58" customWidth="1"/>
    <col min="9" max="16384" width="9.140625" style="58"/>
  </cols>
  <sheetData>
    <row r="1" spans="1:8" ht="35.450000000000003" customHeight="1" x14ac:dyDescent="0.25">
      <c r="F1" s="194" t="s">
        <v>687</v>
      </c>
      <c r="G1" s="194"/>
      <c r="H1" s="194"/>
    </row>
    <row r="2" spans="1:8" s="90" customFormat="1" ht="13.5" customHeight="1" x14ac:dyDescent="0.3">
      <c r="C2" s="116"/>
      <c r="D2" s="116"/>
      <c r="E2" s="116"/>
      <c r="F2" s="194"/>
      <c r="G2" s="194"/>
      <c r="H2" s="194"/>
    </row>
    <row r="3" spans="1:8" s="90" customFormat="1" ht="35.25" customHeight="1" x14ac:dyDescent="0.25">
      <c r="B3" s="205" t="s">
        <v>434</v>
      </c>
      <c r="C3" s="205"/>
      <c r="D3" s="205"/>
      <c r="E3" s="205"/>
      <c r="F3" s="205"/>
      <c r="G3" s="205"/>
      <c r="H3" s="205"/>
    </row>
    <row r="4" spans="1:8" s="90" customFormat="1" ht="24" customHeight="1" x14ac:dyDescent="0.3">
      <c r="C4" s="116"/>
      <c r="D4" s="116"/>
      <c r="E4" s="116"/>
      <c r="F4" s="116"/>
      <c r="G4" s="116"/>
      <c r="H4" s="61"/>
    </row>
    <row r="5" spans="1:8" s="90" customFormat="1" ht="15.6" x14ac:dyDescent="0.3">
      <c r="C5" s="116"/>
      <c r="D5" s="116"/>
      <c r="E5" s="116"/>
      <c r="F5" s="116"/>
      <c r="G5" s="116"/>
      <c r="H5" s="61"/>
    </row>
    <row r="6" spans="1:8" ht="18.75" customHeight="1" x14ac:dyDescent="0.25">
      <c r="A6" s="176" t="s">
        <v>0</v>
      </c>
      <c r="B6" s="206" t="s">
        <v>138</v>
      </c>
      <c r="C6" s="168" t="s">
        <v>43</v>
      </c>
      <c r="D6" s="176" t="s">
        <v>1</v>
      </c>
      <c r="E6" s="207" t="s">
        <v>120</v>
      </c>
      <c r="F6" s="207"/>
      <c r="G6" s="207"/>
      <c r="H6" s="207"/>
    </row>
    <row r="7" spans="1:8" ht="58.5" customHeight="1" x14ac:dyDescent="0.25">
      <c r="A7" s="177"/>
      <c r="B7" s="206"/>
      <c r="C7" s="169"/>
      <c r="D7" s="177"/>
      <c r="E7" s="56" t="s">
        <v>688</v>
      </c>
      <c r="F7" s="56" t="s">
        <v>3</v>
      </c>
      <c r="G7" s="56" t="s">
        <v>4</v>
      </c>
      <c r="H7" s="56" t="s">
        <v>5</v>
      </c>
    </row>
    <row r="8" spans="1:8" x14ac:dyDescent="0.25">
      <c r="A8" s="202"/>
      <c r="B8" s="203"/>
      <c r="C8" s="203"/>
      <c r="D8" s="204"/>
      <c r="E8" s="56" t="s">
        <v>689</v>
      </c>
      <c r="F8" s="56" t="s">
        <v>690</v>
      </c>
      <c r="G8" s="56" t="s">
        <v>691</v>
      </c>
      <c r="H8" s="56" t="s">
        <v>692</v>
      </c>
    </row>
    <row r="9" spans="1:8" ht="30.75" customHeight="1" x14ac:dyDescent="0.25">
      <c r="A9" s="31">
        <v>5</v>
      </c>
      <c r="B9" s="31"/>
      <c r="C9" s="28" t="s">
        <v>693</v>
      </c>
      <c r="D9" s="29"/>
      <c r="E9" s="29"/>
      <c r="F9" s="29"/>
      <c r="G9" s="24"/>
      <c r="H9" s="24"/>
    </row>
    <row r="10" spans="1:8" ht="18.75" customHeight="1" x14ac:dyDescent="0.25">
      <c r="A10" s="117" t="s">
        <v>694</v>
      </c>
      <c r="B10" s="118"/>
      <c r="C10" s="17" t="s">
        <v>695</v>
      </c>
      <c r="D10" s="62"/>
      <c r="E10" s="62"/>
      <c r="F10" s="62"/>
      <c r="G10" s="119"/>
      <c r="H10" s="119"/>
    </row>
    <row r="11" spans="1:8" ht="33.75" customHeight="1" x14ac:dyDescent="0.25">
      <c r="A11" s="31"/>
      <c r="B11" s="120" t="s">
        <v>696</v>
      </c>
      <c r="C11" s="121" t="s">
        <v>697</v>
      </c>
      <c r="D11" s="29">
        <v>856</v>
      </c>
      <c r="E11" s="29">
        <f>ROUND(D11*1.4,2)</f>
        <v>1198.4000000000001</v>
      </c>
      <c r="F11" s="29">
        <f>ROUND(D11*1.68,2)</f>
        <v>1438.08</v>
      </c>
      <c r="G11" s="24" t="s">
        <v>45</v>
      </c>
      <c r="H11" s="24" t="s">
        <v>45</v>
      </c>
    </row>
    <row r="12" spans="1:8" ht="36" customHeight="1" x14ac:dyDescent="0.25">
      <c r="A12" s="31"/>
      <c r="B12" s="120" t="s">
        <v>698</v>
      </c>
      <c r="C12" s="121" t="s">
        <v>699</v>
      </c>
      <c r="D12" s="29">
        <v>1070</v>
      </c>
      <c r="E12" s="29">
        <f t="shared" ref="E12:E77" si="0">ROUND(D12*1.4,2)</f>
        <v>1498</v>
      </c>
      <c r="F12" s="29">
        <f t="shared" ref="F12:F77" si="1">ROUND(D12*1.68,2)</f>
        <v>1797.6</v>
      </c>
      <c r="G12" s="24" t="s">
        <v>45</v>
      </c>
      <c r="H12" s="24" t="s">
        <v>45</v>
      </c>
    </row>
    <row r="13" spans="1:8" ht="31.15" customHeight="1" x14ac:dyDescent="0.25">
      <c r="A13" s="31"/>
      <c r="B13" s="120" t="s">
        <v>700</v>
      </c>
      <c r="C13" s="121" t="s">
        <v>701</v>
      </c>
      <c r="D13" s="29">
        <v>856</v>
      </c>
      <c r="E13" s="29">
        <f t="shared" si="0"/>
        <v>1198.4000000000001</v>
      </c>
      <c r="F13" s="29">
        <f t="shared" si="1"/>
        <v>1438.08</v>
      </c>
      <c r="G13" s="24" t="s">
        <v>45</v>
      </c>
      <c r="H13" s="24" t="s">
        <v>45</v>
      </c>
    </row>
    <row r="14" spans="1:8" ht="37.5" customHeight="1" x14ac:dyDescent="0.25">
      <c r="A14" s="31"/>
      <c r="B14" s="120" t="s">
        <v>702</v>
      </c>
      <c r="C14" s="121" t="s">
        <v>703</v>
      </c>
      <c r="D14" s="29">
        <v>856</v>
      </c>
      <c r="E14" s="29">
        <f t="shared" si="0"/>
        <v>1198.4000000000001</v>
      </c>
      <c r="F14" s="29">
        <f t="shared" si="1"/>
        <v>1438.08</v>
      </c>
      <c r="G14" s="24" t="s">
        <v>45</v>
      </c>
      <c r="H14" s="24" t="s">
        <v>45</v>
      </c>
    </row>
    <row r="15" spans="1:8" ht="37.5" customHeight="1" x14ac:dyDescent="0.25">
      <c r="A15" s="31"/>
      <c r="B15" s="120" t="s">
        <v>704</v>
      </c>
      <c r="C15" s="121" t="s">
        <v>705</v>
      </c>
      <c r="D15" s="29">
        <v>856</v>
      </c>
      <c r="E15" s="29">
        <f t="shared" si="0"/>
        <v>1198.4000000000001</v>
      </c>
      <c r="F15" s="29">
        <f t="shared" si="1"/>
        <v>1438.08</v>
      </c>
      <c r="G15" s="24" t="s">
        <v>45</v>
      </c>
      <c r="H15" s="24" t="s">
        <v>45</v>
      </c>
    </row>
    <row r="16" spans="1:8" ht="37.5" customHeight="1" x14ac:dyDescent="0.25">
      <c r="A16" s="31"/>
      <c r="B16" s="120" t="s">
        <v>706</v>
      </c>
      <c r="C16" s="121" t="s">
        <v>707</v>
      </c>
      <c r="D16" s="29">
        <v>1391</v>
      </c>
      <c r="E16" s="29">
        <f t="shared" si="0"/>
        <v>1947.4</v>
      </c>
      <c r="F16" s="29">
        <f t="shared" si="1"/>
        <v>2336.88</v>
      </c>
      <c r="G16" s="24" t="s">
        <v>45</v>
      </c>
      <c r="H16" s="24" t="s">
        <v>45</v>
      </c>
    </row>
    <row r="17" spans="1:8" ht="36.6" customHeight="1" x14ac:dyDescent="0.25">
      <c r="A17" s="31"/>
      <c r="B17" s="120" t="s">
        <v>708</v>
      </c>
      <c r="C17" s="121" t="s">
        <v>709</v>
      </c>
      <c r="D17" s="29">
        <v>856</v>
      </c>
      <c r="E17" s="29">
        <f t="shared" si="0"/>
        <v>1198.4000000000001</v>
      </c>
      <c r="F17" s="29">
        <f t="shared" si="1"/>
        <v>1438.08</v>
      </c>
      <c r="G17" s="24" t="s">
        <v>45</v>
      </c>
      <c r="H17" s="24" t="s">
        <v>45</v>
      </c>
    </row>
    <row r="18" spans="1:8" ht="47.25" x14ac:dyDescent="0.25">
      <c r="A18" s="31"/>
      <c r="B18" s="120" t="s">
        <v>710</v>
      </c>
      <c r="C18" s="121" t="s">
        <v>711</v>
      </c>
      <c r="D18" s="29">
        <v>1070</v>
      </c>
      <c r="E18" s="29">
        <f t="shared" si="0"/>
        <v>1498</v>
      </c>
      <c r="F18" s="29">
        <f t="shared" si="1"/>
        <v>1797.6</v>
      </c>
      <c r="G18" s="24" t="s">
        <v>45</v>
      </c>
      <c r="H18" s="24" t="s">
        <v>45</v>
      </c>
    </row>
    <row r="19" spans="1:8" ht="47.25" x14ac:dyDescent="0.25">
      <c r="A19" s="31"/>
      <c r="B19" s="120" t="s">
        <v>712</v>
      </c>
      <c r="C19" s="121" t="s">
        <v>713</v>
      </c>
      <c r="D19" s="29">
        <v>1070</v>
      </c>
      <c r="E19" s="29">
        <f t="shared" si="0"/>
        <v>1498</v>
      </c>
      <c r="F19" s="29">
        <f t="shared" si="1"/>
        <v>1797.6</v>
      </c>
      <c r="G19" s="24" t="s">
        <v>45</v>
      </c>
      <c r="H19" s="24" t="s">
        <v>45</v>
      </c>
    </row>
    <row r="20" spans="1:8" x14ac:dyDescent="0.25">
      <c r="A20" s="31"/>
      <c r="B20" s="120" t="s">
        <v>714</v>
      </c>
      <c r="C20" s="121" t="s">
        <v>715</v>
      </c>
      <c r="D20" s="29">
        <v>856</v>
      </c>
      <c r="E20" s="29">
        <f t="shared" si="0"/>
        <v>1198.4000000000001</v>
      </c>
      <c r="F20" s="29">
        <f t="shared" si="1"/>
        <v>1438.08</v>
      </c>
      <c r="G20" s="24" t="s">
        <v>45</v>
      </c>
      <c r="H20" s="24" t="s">
        <v>45</v>
      </c>
    </row>
    <row r="21" spans="1:8" x14ac:dyDescent="0.25">
      <c r="A21" s="31"/>
      <c r="B21" s="120" t="s">
        <v>716</v>
      </c>
      <c r="C21" s="121" t="s">
        <v>717</v>
      </c>
      <c r="D21" s="29">
        <v>856</v>
      </c>
      <c r="E21" s="29">
        <f t="shared" si="0"/>
        <v>1198.4000000000001</v>
      </c>
      <c r="F21" s="29">
        <f t="shared" si="1"/>
        <v>1438.08</v>
      </c>
      <c r="G21" s="24" t="s">
        <v>45</v>
      </c>
      <c r="H21" s="24" t="s">
        <v>45</v>
      </c>
    </row>
    <row r="22" spans="1:8" ht="31.5" x14ac:dyDescent="0.25">
      <c r="A22" s="31"/>
      <c r="B22" s="120" t="s">
        <v>718</v>
      </c>
      <c r="C22" s="121" t="s">
        <v>719</v>
      </c>
      <c r="D22" s="29">
        <v>856</v>
      </c>
      <c r="E22" s="29">
        <f t="shared" si="0"/>
        <v>1198.4000000000001</v>
      </c>
      <c r="F22" s="29">
        <f t="shared" si="1"/>
        <v>1438.08</v>
      </c>
      <c r="G22" s="24" t="s">
        <v>45</v>
      </c>
      <c r="H22" s="24" t="s">
        <v>45</v>
      </c>
    </row>
    <row r="23" spans="1:8" ht="31.5" x14ac:dyDescent="0.25">
      <c r="A23" s="31"/>
      <c r="B23" s="120" t="s">
        <v>720</v>
      </c>
      <c r="C23" s="121" t="s">
        <v>721</v>
      </c>
      <c r="D23" s="29">
        <v>856</v>
      </c>
      <c r="E23" s="29">
        <f t="shared" si="0"/>
        <v>1198.4000000000001</v>
      </c>
      <c r="F23" s="29">
        <f t="shared" si="1"/>
        <v>1438.08</v>
      </c>
      <c r="G23" s="24" t="s">
        <v>45</v>
      </c>
      <c r="H23" s="24" t="s">
        <v>45</v>
      </c>
    </row>
    <row r="24" spans="1:8" x14ac:dyDescent="0.25">
      <c r="A24" s="31"/>
      <c r="B24" s="120" t="s">
        <v>722</v>
      </c>
      <c r="C24" s="121" t="s">
        <v>723</v>
      </c>
      <c r="D24" s="29">
        <v>1070</v>
      </c>
      <c r="E24" s="29">
        <f t="shared" si="0"/>
        <v>1498</v>
      </c>
      <c r="F24" s="29">
        <f t="shared" si="1"/>
        <v>1797.6</v>
      </c>
      <c r="G24" s="24" t="s">
        <v>45</v>
      </c>
      <c r="H24" s="24" t="s">
        <v>45</v>
      </c>
    </row>
    <row r="25" spans="1:8" ht="31.5" x14ac:dyDescent="0.25">
      <c r="A25" s="31"/>
      <c r="B25" s="120" t="s">
        <v>724</v>
      </c>
      <c r="C25" s="121" t="s">
        <v>725</v>
      </c>
      <c r="D25" s="29">
        <v>1070</v>
      </c>
      <c r="E25" s="29">
        <f t="shared" si="0"/>
        <v>1498</v>
      </c>
      <c r="F25" s="29">
        <f t="shared" si="1"/>
        <v>1797.6</v>
      </c>
      <c r="G25" s="24" t="s">
        <v>45</v>
      </c>
      <c r="H25" s="24" t="s">
        <v>45</v>
      </c>
    </row>
    <row r="26" spans="1:8" ht="31.5" x14ac:dyDescent="0.25">
      <c r="A26" s="31"/>
      <c r="B26" s="120" t="s">
        <v>726</v>
      </c>
      <c r="C26" s="121" t="s">
        <v>727</v>
      </c>
      <c r="D26" s="29">
        <v>1070</v>
      </c>
      <c r="E26" s="29">
        <f t="shared" si="0"/>
        <v>1498</v>
      </c>
      <c r="F26" s="29">
        <f t="shared" si="1"/>
        <v>1797.6</v>
      </c>
      <c r="G26" s="24" t="s">
        <v>45</v>
      </c>
      <c r="H26" s="24" t="s">
        <v>45</v>
      </c>
    </row>
    <row r="27" spans="1:8" ht="31.5" x14ac:dyDescent="0.25">
      <c r="A27" s="31"/>
      <c r="B27" s="120" t="s">
        <v>728</v>
      </c>
      <c r="C27" s="121" t="s">
        <v>729</v>
      </c>
      <c r="D27" s="29">
        <v>1070</v>
      </c>
      <c r="E27" s="29">
        <f t="shared" si="0"/>
        <v>1498</v>
      </c>
      <c r="F27" s="29">
        <f t="shared" si="1"/>
        <v>1797.6</v>
      </c>
      <c r="G27" s="24" t="s">
        <v>45</v>
      </c>
      <c r="H27" s="24" t="s">
        <v>45</v>
      </c>
    </row>
    <row r="28" spans="1:8" ht="31.5" x14ac:dyDescent="0.25">
      <c r="A28" s="31"/>
      <c r="B28" s="120" t="s">
        <v>730</v>
      </c>
      <c r="C28" s="121" t="s">
        <v>731</v>
      </c>
      <c r="D28" s="29">
        <v>1070</v>
      </c>
      <c r="E28" s="29">
        <f t="shared" si="0"/>
        <v>1498</v>
      </c>
      <c r="F28" s="29">
        <f t="shared" si="1"/>
        <v>1797.6</v>
      </c>
      <c r="G28" s="24" t="s">
        <v>45</v>
      </c>
      <c r="H28" s="24" t="s">
        <v>45</v>
      </c>
    </row>
    <row r="29" spans="1:8" x14ac:dyDescent="0.25">
      <c r="A29" s="31"/>
      <c r="B29" s="120" t="s">
        <v>732</v>
      </c>
      <c r="C29" s="121" t="s">
        <v>733</v>
      </c>
      <c r="D29" s="29">
        <v>1070</v>
      </c>
      <c r="E29" s="29">
        <f t="shared" si="0"/>
        <v>1498</v>
      </c>
      <c r="F29" s="29">
        <f t="shared" si="1"/>
        <v>1797.6</v>
      </c>
      <c r="G29" s="24" t="s">
        <v>45</v>
      </c>
      <c r="H29" s="24" t="s">
        <v>45</v>
      </c>
    </row>
    <row r="30" spans="1:8" ht="31.5" x14ac:dyDescent="0.25">
      <c r="A30" s="31"/>
      <c r="B30" s="120" t="s">
        <v>734</v>
      </c>
      <c r="C30" s="121" t="s">
        <v>735</v>
      </c>
      <c r="D30" s="29">
        <v>1070</v>
      </c>
      <c r="E30" s="29">
        <f t="shared" si="0"/>
        <v>1498</v>
      </c>
      <c r="F30" s="29">
        <f t="shared" si="1"/>
        <v>1797.6</v>
      </c>
      <c r="G30" s="24" t="s">
        <v>45</v>
      </c>
      <c r="H30" s="24" t="s">
        <v>45</v>
      </c>
    </row>
    <row r="31" spans="1:8" ht="31.5" x14ac:dyDescent="0.25">
      <c r="A31" s="31"/>
      <c r="B31" s="120" t="s">
        <v>734</v>
      </c>
      <c r="C31" s="121" t="s">
        <v>736</v>
      </c>
      <c r="D31" s="29">
        <v>1070</v>
      </c>
      <c r="E31" s="29">
        <f t="shared" si="0"/>
        <v>1498</v>
      </c>
      <c r="F31" s="29">
        <f t="shared" si="1"/>
        <v>1797.6</v>
      </c>
      <c r="G31" s="24" t="s">
        <v>45</v>
      </c>
      <c r="H31" s="24" t="s">
        <v>45</v>
      </c>
    </row>
    <row r="32" spans="1:8" x14ac:dyDescent="0.25">
      <c r="A32" s="31"/>
      <c r="B32" s="120" t="s">
        <v>737</v>
      </c>
      <c r="C32" s="121" t="s">
        <v>738</v>
      </c>
      <c r="D32" s="29">
        <v>1070</v>
      </c>
      <c r="E32" s="29">
        <f t="shared" si="0"/>
        <v>1498</v>
      </c>
      <c r="F32" s="29">
        <f t="shared" si="1"/>
        <v>1797.6</v>
      </c>
      <c r="G32" s="24" t="s">
        <v>45</v>
      </c>
      <c r="H32" s="24" t="s">
        <v>45</v>
      </c>
    </row>
    <row r="33" spans="1:8" x14ac:dyDescent="0.25">
      <c r="A33" s="31"/>
      <c r="B33" s="120" t="s">
        <v>739</v>
      </c>
      <c r="C33" s="121" t="s">
        <v>740</v>
      </c>
      <c r="D33" s="29">
        <v>1070</v>
      </c>
      <c r="E33" s="29">
        <f t="shared" si="0"/>
        <v>1498</v>
      </c>
      <c r="F33" s="29">
        <f t="shared" si="1"/>
        <v>1797.6</v>
      </c>
      <c r="G33" s="24" t="s">
        <v>45</v>
      </c>
      <c r="H33" s="24" t="s">
        <v>45</v>
      </c>
    </row>
    <row r="34" spans="1:8" ht="47.25" x14ac:dyDescent="0.25">
      <c r="A34" s="31"/>
      <c r="B34" s="120" t="s">
        <v>739</v>
      </c>
      <c r="C34" s="121" t="s">
        <v>741</v>
      </c>
      <c r="D34" s="29">
        <v>1284.3</v>
      </c>
      <c r="E34" s="29">
        <f t="shared" si="0"/>
        <v>1798.02</v>
      </c>
      <c r="F34" s="29">
        <f t="shared" si="1"/>
        <v>2157.62</v>
      </c>
      <c r="G34" s="24" t="s">
        <v>45</v>
      </c>
      <c r="H34" s="24" t="s">
        <v>45</v>
      </c>
    </row>
    <row r="35" spans="1:8" x14ac:dyDescent="0.25">
      <c r="A35" s="31"/>
      <c r="B35" s="120" t="s">
        <v>742</v>
      </c>
      <c r="C35" s="121" t="s">
        <v>743</v>
      </c>
      <c r="D35" s="29">
        <v>1070</v>
      </c>
      <c r="E35" s="29">
        <f t="shared" si="0"/>
        <v>1498</v>
      </c>
      <c r="F35" s="29">
        <f t="shared" si="1"/>
        <v>1797.6</v>
      </c>
      <c r="G35" s="24" t="s">
        <v>45</v>
      </c>
      <c r="H35" s="24" t="s">
        <v>45</v>
      </c>
    </row>
    <row r="36" spans="1:8" x14ac:dyDescent="0.25">
      <c r="A36" s="31"/>
      <c r="B36" s="120" t="s">
        <v>744</v>
      </c>
      <c r="C36" s="121" t="s">
        <v>745</v>
      </c>
      <c r="D36" s="29">
        <v>1070</v>
      </c>
      <c r="E36" s="29">
        <f t="shared" si="0"/>
        <v>1498</v>
      </c>
      <c r="F36" s="29">
        <f t="shared" si="1"/>
        <v>1797.6</v>
      </c>
      <c r="G36" s="24" t="s">
        <v>45</v>
      </c>
      <c r="H36" s="24" t="s">
        <v>45</v>
      </c>
    </row>
    <row r="37" spans="1:8" ht="31.5" x14ac:dyDescent="0.25">
      <c r="A37" s="31"/>
      <c r="B37" s="120" t="s">
        <v>746</v>
      </c>
      <c r="C37" s="121" t="s">
        <v>747</v>
      </c>
      <c r="D37" s="29">
        <v>1070</v>
      </c>
      <c r="E37" s="29">
        <f t="shared" si="0"/>
        <v>1498</v>
      </c>
      <c r="F37" s="29">
        <f t="shared" si="1"/>
        <v>1797.6</v>
      </c>
      <c r="G37" s="24" t="s">
        <v>45</v>
      </c>
      <c r="H37" s="24" t="s">
        <v>45</v>
      </c>
    </row>
    <row r="38" spans="1:8" x14ac:dyDescent="0.25">
      <c r="A38" s="31"/>
      <c r="B38" s="120" t="s">
        <v>748</v>
      </c>
      <c r="C38" s="121" t="s">
        <v>749</v>
      </c>
      <c r="D38" s="29">
        <v>1070</v>
      </c>
      <c r="E38" s="29">
        <f t="shared" si="0"/>
        <v>1498</v>
      </c>
      <c r="F38" s="29">
        <f t="shared" si="1"/>
        <v>1797.6</v>
      </c>
      <c r="G38" s="24" t="s">
        <v>45</v>
      </c>
      <c r="H38" s="24" t="s">
        <v>45</v>
      </c>
    </row>
    <row r="39" spans="1:8" x14ac:dyDescent="0.25">
      <c r="A39" s="31"/>
      <c r="B39" s="120" t="s">
        <v>750</v>
      </c>
      <c r="C39" s="121" t="s">
        <v>751</v>
      </c>
      <c r="D39" s="29">
        <v>1070</v>
      </c>
      <c r="E39" s="29">
        <f t="shared" si="0"/>
        <v>1498</v>
      </c>
      <c r="F39" s="29">
        <f t="shared" si="1"/>
        <v>1797.6</v>
      </c>
      <c r="G39" s="24" t="s">
        <v>45</v>
      </c>
      <c r="H39" s="24" t="s">
        <v>45</v>
      </c>
    </row>
    <row r="40" spans="1:8" ht="31.5" x14ac:dyDescent="0.25">
      <c r="A40" s="31"/>
      <c r="B40" s="120" t="s">
        <v>752</v>
      </c>
      <c r="C40" s="121" t="s">
        <v>753</v>
      </c>
      <c r="D40" s="29">
        <v>856</v>
      </c>
      <c r="E40" s="29">
        <f t="shared" si="0"/>
        <v>1198.4000000000001</v>
      </c>
      <c r="F40" s="29">
        <f t="shared" si="1"/>
        <v>1438.08</v>
      </c>
      <c r="G40" s="24" t="s">
        <v>45</v>
      </c>
      <c r="H40" s="24" t="s">
        <v>45</v>
      </c>
    </row>
    <row r="41" spans="1:8" ht="31.5" x14ac:dyDescent="0.25">
      <c r="A41" s="31"/>
      <c r="B41" s="120" t="s">
        <v>754</v>
      </c>
      <c r="C41" s="121" t="s">
        <v>755</v>
      </c>
      <c r="D41" s="29">
        <v>856</v>
      </c>
      <c r="E41" s="29">
        <f t="shared" si="0"/>
        <v>1198.4000000000001</v>
      </c>
      <c r="F41" s="29">
        <f t="shared" si="1"/>
        <v>1438.08</v>
      </c>
      <c r="G41" s="24" t="s">
        <v>45</v>
      </c>
      <c r="H41" s="24" t="s">
        <v>45</v>
      </c>
    </row>
    <row r="42" spans="1:8" x14ac:dyDescent="0.25">
      <c r="A42" s="31"/>
      <c r="B42" s="120" t="s">
        <v>756</v>
      </c>
      <c r="C42" s="121" t="s">
        <v>757</v>
      </c>
      <c r="D42" s="29">
        <v>1070</v>
      </c>
      <c r="E42" s="29">
        <f t="shared" si="0"/>
        <v>1498</v>
      </c>
      <c r="F42" s="29">
        <f t="shared" si="1"/>
        <v>1797.6</v>
      </c>
      <c r="G42" s="24" t="s">
        <v>45</v>
      </c>
      <c r="H42" s="24" t="s">
        <v>45</v>
      </c>
    </row>
    <row r="43" spans="1:8" ht="31.5" x14ac:dyDescent="0.25">
      <c r="A43" s="31"/>
      <c r="B43" s="120" t="s">
        <v>758</v>
      </c>
      <c r="C43" s="121" t="s">
        <v>759</v>
      </c>
      <c r="D43" s="29">
        <v>856</v>
      </c>
      <c r="E43" s="29">
        <f t="shared" si="0"/>
        <v>1198.4000000000001</v>
      </c>
      <c r="F43" s="29">
        <f t="shared" si="1"/>
        <v>1438.08</v>
      </c>
      <c r="G43" s="24" t="s">
        <v>45</v>
      </c>
      <c r="H43" s="24" t="s">
        <v>45</v>
      </c>
    </row>
    <row r="44" spans="1:8" ht="31.5" x14ac:dyDescent="0.25">
      <c r="A44" s="31"/>
      <c r="B44" s="120" t="s">
        <v>760</v>
      </c>
      <c r="C44" s="121" t="s">
        <v>761</v>
      </c>
      <c r="D44" s="29">
        <v>856</v>
      </c>
      <c r="E44" s="29">
        <f t="shared" si="0"/>
        <v>1198.4000000000001</v>
      </c>
      <c r="F44" s="29">
        <f t="shared" si="1"/>
        <v>1438.08</v>
      </c>
      <c r="G44" s="24" t="s">
        <v>45</v>
      </c>
      <c r="H44" s="24" t="s">
        <v>45</v>
      </c>
    </row>
    <row r="45" spans="1:8" x14ac:dyDescent="0.25">
      <c r="A45" s="31"/>
      <c r="B45" s="120" t="s">
        <v>762</v>
      </c>
      <c r="C45" s="121" t="s">
        <v>763</v>
      </c>
      <c r="D45" s="29">
        <v>856</v>
      </c>
      <c r="E45" s="29">
        <f t="shared" si="0"/>
        <v>1198.4000000000001</v>
      </c>
      <c r="F45" s="29">
        <f t="shared" si="1"/>
        <v>1438.08</v>
      </c>
      <c r="G45" s="24" t="s">
        <v>45</v>
      </c>
      <c r="H45" s="24" t="s">
        <v>45</v>
      </c>
    </row>
    <row r="46" spans="1:8" x14ac:dyDescent="0.25">
      <c r="A46" s="31"/>
      <c r="B46" s="120" t="s">
        <v>764</v>
      </c>
      <c r="C46" s="121" t="s">
        <v>765</v>
      </c>
      <c r="D46" s="29">
        <v>1391</v>
      </c>
      <c r="E46" s="29">
        <f t="shared" si="0"/>
        <v>1947.4</v>
      </c>
      <c r="F46" s="29">
        <f t="shared" si="1"/>
        <v>2336.88</v>
      </c>
      <c r="G46" s="24" t="s">
        <v>45</v>
      </c>
      <c r="H46" s="24" t="s">
        <v>45</v>
      </c>
    </row>
    <row r="47" spans="1:8" ht="31.5" x14ac:dyDescent="0.25">
      <c r="A47" s="31"/>
      <c r="B47" s="120" t="s">
        <v>766</v>
      </c>
      <c r="C47" s="121" t="s">
        <v>767</v>
      </c>
      <c r="D47" s="29">
        <v>1070</v>
      </c>
      <c r="E47" s="29">
        <f t="shared" si="0"/>
        <v>1498</v>
      </c>
      <c r="F47" s="29">
        <f t="shared" si="1"/>
        <v>1797.6</v>
      </c>
      <c r="G47" s="24" t="s">
        <v>45</v>
      </c>
      <c r="H47" s="24" t="s">
        <v>45</v>
      </c>
    </row>
    <row r="48" spans="1:8" x14ac:dyDescent="0.25">
      <c r="A48" s="31"/>
      <c r="B48" s="120" t="s">
        <v>768</v>
      </c>
      <c r="C48" s="121" t="s">
        <v>769</v>
      </c>
      <c r="D48" s="29">
        <v>856</v>
      </c>
      <c r="E48" s="29">
        <f t="shared" si="0"/>
        <v>1198.4000000000001</v>
      </c>
      <c r="F48" s="29">
        <f t="shared" si="1"/>
        <v>1438.08</v>
      </c>
      <c r="G48" s="24" t="s">
        <v>45</v>
      </c>
      <c r="H48" s="24" t="s">
        <v>45</v>
      </c>
    </row>
    <row r="49" spans="1:8" x14ac:dyDescent="0.25">
      <c r="A49" s="31"/>
      <c r="B49" s="120" t="s">
        <v>770</v>
      </c>
      <c r="C49" s="121" t="s">
        <v>771</v>
      </c>
      <c r="D49" s="29">
        <v>856</v>
      </c>
      <c r="E49" s="29">
        <f t="shared" si="0"/>
        <v>1198.4000000000001</v>
      </c>
      <c r="F49" s="29">
        <f t="shared" si="1"/>
        <v>1438.08</v>
      </c>
      <c r="G49" s="24" t="s">
        <v>45</v>
      </c>
      <c r="H49" s="24" t="s">
        <v>45</v>
      </c>
    </row>
    <row r="50" spans="1:8" ht="31.5" x14ac:dyDescent="0.25">
      <c r="A50" s="31"/>
      <c r="B50" s="120" t="s">
        <v>772</v>
      </c>
      <c r="C50" s="121" t="s">
        <v>773</v>
      </c>
      <c r="D50" s="29">
        <v>1070</v>
      </c>
      <c r="E50" s="29">
        <f t="shared" si="0"/>
        <v>1498</v>
      </c>
      <c r="F50" s="29">
        <f t="shared" si="1"/>
        <v>1797.6</v>
      </c>
      <c r="G50" s="24" t="s">
        <v>45</v>
      </c>
      <c r="H50" s="24" t="s">
        <v>45</v>
      </c>
    </row>
    <row r="51" spans="1:8" ht="31.5" x14ac:dyDescent="0.25">
      <c r="A51" s="31"/>
      <c r="B51" s="120" t="s">
        <v>774</v>
      </c>
      <c r="C51" s="121" t="s">
        <v>775</v>
      </c>
      <c r="D51" s="29">
        <v>1070</v>
      </c>
      <c r="E51" s="29">
        <f t="shared" si="0"/>
        <v>1498</v>
      </c>
      <c r="F51" s="29">
        <f t="shared" si="1"/>
        <v>1797.6</v>
      </c>
      <c r="G51" s="24" t="s">
        <v>45</v>
      </c>
      <c r="H51" s="24" t="s">
        <v>45</v>
      </c>
    </row>
    <row r="52" spans="1:8" ht="31.5" x14ac:dyDescent="0.25">
      <c r="A52" s="31"/>
      <c r="B52" s="120" t="s">
        <v>776</v>
      </c>
      <c r="C52" s="121" t="s">
        <v>777</v>
      </c>
      <c r="D52" s="29">
        <v>1070</v>
      </c>
      <c r="E52" s="29">
        <f t="shared" si="0"/>
        <v>1498</v>
      </c>
      <c r="F52" s="29">
        <f t="shared" si="1"/>
        <v>1797.6</v>
      </c>
      <c r="G52" s="24" t="s">
        <v>45</v>
      </c>
      <c r="H52" s="24" t="s">
        <v>45</v>
      </c>
    </row>
    <row r="53" spans="1:8" ht="31.5" x14ac:dyDescent="0.25">
      <c r="A53" s="31"/>
      <c r="B53" s="120" t="s">
        <v>778</v>
      </c>
      <c r="C53" s="121" t="s">
        <v>779</v>
      </c>
      <c r="D53" s="29">
        <v>1070</v>
      </c>
      <c r="E53" s="29">
        <f t="shared" si="0"/>
        <v>1498</v>
      </c>
      <c r="F53" s="29">
        <f t="shared" si="1"/>
        <v>1797.6</v>
      </c>
      <c r="G53" s="24" t="s">
        <v>45</v>
      </c>
      <c r="H53" s="24" t="s">
        <v>45</v>
      </c>
    </row>
    <row r="54" spans="1:8" ht="31.5" x14ac:dyDescent="0.25">
      <c r="A54" s="31"/>
      <c r="B54" s="120" t="s">
        <v>780</v>
      </c>
      <c r="C54" s="121" t="s">
        <v>781</v>
      </c>
      <c r="D54" s="29">
        <v>1070</v>
      </c>
      <c r="E54" s="29">
        <f t="shared" si="0"/>
        <v>1498</v>
      </c>
      <c r="F54" s="29">
        <f t="shared" si="1"/>
        <v>1797.6</v>
      </c>
      <c r="G54" s="24" t="s">
        <v>45</v>
      </c>
      <c r="H54" s="24" t="s">
        <v>45</v>
      </c>
    </row>
    <row r="55" spans="1:8" x14ac:dyDescent="0.25">
      <c r="A55" s="31"/>
      <c r="B55" s="120" t="s">
        <v>782</v>
      </c>
      <c r="C55" s="121" t="s">
        <v>783</v>
      </c>
      <c r="D55" s="29">
        <v>1070</v>
      </c>
      <c r="E55" s="29">
        <f t="shared" si="0"/>
        <v>1498</v>
      </c>
      <c r="F55" s="29">
        <f t="shared" si="1"/>
        <v>1797.6</v>
      </c>
      <c r="G55" s="24" t="s">
        <v>45</v>
      </c>
      <c r="H55" s="24" t="s">
        <v>45</v>
      </c>
    </row>
    <row r="56" spans="1:8" ht="31.5" x14ac:dyDescent="0.25">
      <c r="A56" s="31"/>
      <c r="B56" s="120" t="s">
        <v>784</v>
      </c>
      <c r="C56" s="121" t="s">
        <v>785</v>
      </c>
      <c r="D56" s="29">
        <v>1070</v>
      </c>
      <c r="E56" s="29">
        <f t="shared" si="0"/>
        <v>1498</v>
      </c>
      <c r="F56" s="29">
        <f t="shared" si="1"/>
        <v>1797.6</v>
      </c>
      <c r="G56" s="24" t="s">
        <v>45</v>
      </c>
      <c r="H56" s="24" t="s">
        <v>45</v>
      </c>
    </row>
    <row r="57" spans="1:8" ht="31.5" x14ac:dyDescent="0.25">
      <c r="A57" s="31"/>
      <c r="B57" s="120" t="s">
        <v>786</v>
      </c>
      <c r="C57" s="121" t="s">
        <v>787</v>
      </c>
      <c r="D57" s="29">
        <v>1070</v>
      </c>
      <c r="E57" s="29">
        <f t="shared" si="0"/>
        <v>1498</v>
      </c>
      <c r="F57" s="29">
        <f t="shared" si="1"/>
        <v>1797.6</v>
      </c>
      <c r="G57" s="24" t="s">
        <v>45</v>
      </c>
      <c r="H57" s="24" t="s">
        <v>45</v>
      </c>
    </row>
    <row r="58" spans="1:8" ht="47.25" x14ac:dyDescent="0.25">
      <c r="A58" s="31"/>
      <c r="B58" s="120" t="s">
        <v>788</v>
      </c>
      <c r="C58" s="121" t="s">
        <v>789</v>
      </c>
      <c r="D58" s="29">
        <v>1070</v>
      </c>
      <c r="E58" s="29">
        <f t="shared" si="0"/>
        <v>1498</v>
      </c>
      <c r="F58" s="29">
        <f t="shared" si="1"/>
        <v>1797.6</v>
      </c>
      <c r="G58" s="24" t="s">
        <v>45</v>
      </c>
      <c r="H58" s="24" t="s">
        <v>45</v>
      </c>
    </row>
    <row r="59" spans="1:8" ht="31.5" x14ac:dyDescent="0.25">
      <c r="A59" s="31"/>
      <c r="B59" s="120" t="s">
        <v>790</v>
      </c>
      <c r="C59" s="121" t="s">
        <v>791</v>
      </c>
      <c r="D59" s="29">
        <v>1070</v>
      </c>
      <c r="E59" s="29">
        <f t="shared" si="0"/>
        <v>1498</v>
      </c>
      <c r="F59" s="29">
        <f t="shared" si="1"/>
        <v>1797.6</v>
      </c>
      <c r="G59" s="24" t="s">
        <v>45</v>
      </c>
      <c r="H59" s="24" t="s">
        <v>45</v>
      </c>
    </row>
    <row r="60" spans="1:8" ht="47.25" x14ac:dyDescent="0.25">
      <c r="A60" s="31"/>
      <c r="B60" s="120" t="s">
        <v>792</v>
      </c>
      <c r="C60" s="121" t="s">
        <v>793</v>
      </c>
      <c r="D60" s="29">
        <v>1070</v>
      </c>
      <c r="E60" s="29">
        <f t="shared" si="0"/>
        <v>1498</v>
      </c>
      <c r="F60" s="29">
        <f t="shared" si="1"/>
        <v>1797.6</v>
      </c>
      <c r="G60" s="24" t="s">
        <v>45</v>
      </c>
      <c r="H60" s="24" t="s">
        <v>45</v>
      </c>
    </row>
    <row r="61" spans="1:8" ht="31.5" x14ac:dyDescent="0.25">
      <c r="A61" s="31"/>
      <c r="B61" s="120" t="s">
        <v>794</v>
      </c>
      <c r="C61" s="121" t="s">
        <v>795</v>
      </c>
      <c r="D61" s="29">
        <v>1070</v>
      </c>
      <c r="E61" s="29">
        <f t="shared" si="0"/>
        <v>1498</v>
      </c>
      <c r="F61" s="29">
        <f t="shared" si="1"/>
        <v>1797.6</v>
      </c>
      <c r="G61" s="24" t="s">
        <v>45</v>
      </c>
      <c r="H61" s="24" t="s">
        <v>45</v>
      </c>
    </row>
    <row r="62" spans="1:8" ht="47.25" x14ac:dyDescent="0.25">
      <c r="A62" s="31"/>
      <c r="B62" s="120" t="s">
        <v>796</v>
      </c>
      <c r="C62" s="121" t="s">
        <v>797</v>
      </c>
      <c r="D62" s="29">
        <v>1070</v>
      </c>
      <c r="E62" s="29">
        <f t="shared" si="0"/>
        <v>1498</v>
      </c>
      <c r="F62" s="29">
        <f t="shared" si="1"/>
        <v>1797.6</v>
      </c>
      <c r="G62" s="24" t="s">
        <v>45</v>
      </c>
      <c r="H62" s="24" t="s">
        <v>45</v>
      </c>
    </row>
    <row r="63" spans="1:8" ht="31.5" x14ac:dyDescent="0.25">
      <c r="A63" s="31"/>
      <c r="B63" s="120" t="s">
        <v>798</v>
      </c>
      <c r="C63" s="121" t="s">
        <v>799</v>
      </c>
      <c r="D63" s="29">
        <v>1070</v>
      </c>
      <c r="E63" s="29">
        <f t="shared" si="0"/>
        <v>1498</v>
      </c>
      <c r="F63" s="29">
        <f t="shared" si="1"/>
        <v>1797.6</v>
      </c>
      <c r="G63" s="24" t="s">
        <v>45</v>
      </c>
      <c r="H63" s="24" t="s">
        <v>45</v>
      </c>
    </row>
    <row r="64" spans="1:8" ht="31.5" x14ac:dyDescent="0.25">
      <c r="A64" s="31"/>
      <c r="B64" s="120" t="s">
        <v>800</v>
      </c>
      <c r="C64" s="121" t="s">
        <v>801</v>
      </c>
      <c r="D64" s="29">
        <v>1070</v>
      </c>
      <c r="E64" s="29">
        <f t="shared" si="0"/>
        <v>1498</v>
      </c>
      <c r="F64" s="29">
        <f t="shared" si="1"/>
        <v>1797.6</v>
      </c>
      <c r="G64" s="24" t="s">
        <v>45</v>
      </c>
      <c r="H64" s="24" t="s">
        <v>45</v>
      </c>
    </row>
    <row r="65" spans="1:8" ht="47.25" x14ac:dyDescent="0.25">
      <c r="A65" s="31"/>
      <c r="B65" s="120" t="s">
        <v>802</v>
      </c>
      <c r="C65" s="121" t="s">
        <v>803</v>
      </c>
      <c r="D65" s="29">
        <v>1070</v>
      </c>
      <c r="E65" s="29">
        <f t="shared" si="0"/>
        <v>1498</v>
      </c>
      <c r="F65" s="29">
        <f t="shared" si="1"/>
        <v>1797.6</v>
      </c>
      <c r="G65" s="24" t="s">
        <v>45</v>
      </c>
      <c r="H65" s="24" t="s">
        <v>45</v>
      </c>
    </row>
    <row r="66" spans="1:8" ht="47.25" x14ac:dyDescent="0.25">
      <c r="A66" s="31"/>
      <c r="B66" s="120" t="s">
        <v>804</v>
      </c>
      <c r="C66" s="121" t="s">
        <v>805</v>
      </c>
      <c r="D66" s="29">
        <v>1070</v>
      </c>
      <c r="E66" s="29">
        <f t="shared" si="0"/>
        <v>1498</v>
      </c>
      <c r="F66" s="29">
        <f t="shared" si="1"/>
        <v>1797.6</v>
      </c>
      <c r="G66" s="24" t="s">
        <v>45</v>
      </c>
      <c r="H66" s="24" t="s">
        <v>45</v>
      </c>
    </row>
    <row r="67" spans="1:8" ht="31.5" x14ac:dyDescent="0.25">
      <c r="A67" s="31"/>
      <c r="B67" s="120" t="s">
        <v>806</v>
      </c>
      <c r="C67" s="121" t="s">
        <v>807</v>
      </c>
      <c r="D67" s="29">
        <v>1070</v>
      </c>
      <c r="E67" s="29">
        <f t="shared" si="0"/>
        <v>1498</v>
      </c>
      <c r="F67" s="29">
        <f t="shared" si="1"/>
        <v>1797.6</v>
      </c>
      <c r="G67" s="24" t="s">
        <v>45</v>
      </c>
      <c r="H67" s="24" t="s">
        <v>45</v>
      </c>
    </row>
    <row r="68" spans="1:8" ht="31.5" x14ac:dyDescent="0.25">
      <c r="A68" s="31"/>
      <c r="B68" s="120" t="s">
        <v>808</v>
      </c>
      <c r="C68" s="121" t="s">
        <v>809</v>
      </c>
      <c r="D68" s="29">
        <v>1070</v>
      </c>
      <c r="E68" s="29">
        <f t="shared" si="0"/>
        <v>1498</v>
      </c>
      <c r="F68" s="29">
        <f t="shared" si="1"/>
        <v>1797.6</v>
      </c>
      <c r="G68" s="24" t="s">
        <v>45</v>
      </c>
      <c r="H68" s="24" t="s">
        <v>45</v>
      </c>
    </row>
    <row r="69" spans="1:8" ht="47.25" x14ac:dyDescent="0.25">
      <c r="A69" s="31"/>
      <c r="B69" s="120" t="s">
        <v>810</v>
      </c>
      <c r="C69" s="121" t="s">
        <v>811</v>
      </c>
      <c r="D69" s="29">
        <v>1070</v>
      </c>
      <c r="E69" s="29">
        <f t="shared" si="0"/>
        <v>1498</v>
      </c>
      <c r="F69" s="29">
        <f t="shared" si="1"/>
        <v>1797.6</v>
      </c>
      <c r="G69" s="24" t="s">
        <v>45</v>
      </c>
      <c r="H69" s="24" t="s">
        <v>45</v>
      </c>
    </row>
    <row r="70" spans="1:8" ht="31.5" x14ac:dyDescent="0.25">
      <c r="A70" s="31"/>
      <c r="B70" s="120" t="s">
        <v>812</v>
      </c>
      <c r="C70" s="121" t="s">
        <v>813</v>
      </c>
      <c r="D70" s="29">
        <v>1070</v>
      </c>
      <c r="E70" s="29">
        <f t="shared" si="0"/>
        <v>1498</v>
      </c>
      <c r="F70" s="29">
        <f t="shared" si="1"/>
        <v>1797.6</v>
      </c>
      <c r="G70" s="24" t="s">
        <v>45</v>
      </c>
      <c r="H70" s="24" t="s">
        <v>45</v>
      </c>
    </row>
    <row r="71" spans="1:8" ht="47.25" x14ac:dyDescent="0.25">
      <c r="A71" s="31"/>
      <c r="B71" s="120" t="s">
        <v>814</v>
      </c>
      <c r="C71" s="121" t="s">
        <v>815</v>
      </c>
      <c r="D71" s="29">
        <v>1070</v>
      </c>
      <c r="E71" s="29">
        <f t="shared" si="0"/>
        <v>1498</v>
      </c>
      <c r="F71" s="29">
        <f t="shared" si="1"/>
        <v>1797.6</v>
      </c>
      <c r="G71" s="24" t="s">
        <v>45</v>
      </c>
      <c r="H71" s="24" t="s">
        <v>45</v>
      </c>
    </row>
    <row r="72" spans="1:8" ht="31.5" x14ac:dyDescent="0.25">
      <c r="A72" s="31"/>
      <c r="B72" s="120" t="s">
        <v>816</v>
      </c>
      <c r="C72" s="121" t="s">
        <v>817</v>
      </c>
      <c r="D72" s="29">
        <v>1070</v>
      </c>
      <c r="E72" s="29">
        <f t="shared" si="0"/>
        <v>1498</v>
      </c>
      <c r="F72" s="29">
        <f t="shared" si="1"/>
        <v>1797.6</v>
      </c>
      <c r="G72" s="24" t="s">
        <v>45</v>
      </c>
      <c r="H72" s="24" t="s">
        <v>45</v>
      </c>
    </row>
    <row r="73" spans="1:8" ht="31.5" x14ac:dyDescent="0.25">
      <c r="A73" s="31"/>
      <c r="B73" s="120" t="s">
        <v>818</v>
      </c>
      <c r="C73" s="121" t="s">
        <v>819</v>
      </c>
      <c r="D73" s="29">
        <v>1070</v>
      </c>
      <c r="E73" s="29">
        <f t="shared" si="0"/>
        <v>1498</v>
      </c>
      <c r="F73" s="29">
        <f t="shared" si="1"/>
        <v>1797.6</v>
      </c>
      <c r="G73" s="24" t="s">
        <v>45</v>
      </c>
      <c r="H73" s="24" t="s">
        <v>45</v>
      </c>
    </row>
    <row r="74" spans="1:8" ht="31.5" x14ac:dyDescent="0.25">
      <c r="A74" s="31"/>
      <c r="B74" s="120" t="s">
        <v>820</v>
      </c>
      <c r="C74" s="121" t="s">
        <v>821</v>
      </c>
      <c r="D74" s="29">
        <v>1070</v>
      </c>
      <c r="E74" s="29">
        <f t="shared" si="0"/>
        <v>1498</v>
      </c>
      <c r="F74" s="29">
        <f t="shared" si="1"/>
        <v>1797.6</v>
      </c>
      <c r="G74" s="24" t="s">
        <v>45</v>
      </c>
      <c r="H74" s="24" t="s">
        <v>45</v>
      </c>
    </row>
    <row r="75" spans="1:8" ht="31.5" x14ac:dyDescent="0.25">
      <c r="A75" s="31"/>
      <c r="B75" s="120" t="s">
        <v>822</v>
      </c>
      <c r="C75" s="121" t="s">
        <v>823</v>
      </c>
      <c r="D75" s="29">
        <v>1070</v>
      </c>
      <c r="E75" s="29">
        <f t="shared" si="0"/>
        <v>1498</v>
      </c>
      <c r="F75" s="29">
        <f t="shared" si="1"/>
        <v>1797.6</v>
      </c>
      <c r="G75" s="24" t="s">
        <v>45</v>
      </c>
      <c r="H75" s="24" t="s">
        <v>45</v>
      </c>
    </row>
    <row r="76" spans="1:8" ht="31.5" x14ac:dyDescent="0.25">
      <c r="A76" s="31"/>
      <c r="B76" s="120" t="s">
        <v>824</v>
      </c>
      <c r="C76" s="121" t="s">
        <v>825</v>
      </c>
      <c r="D76" s="29">
        <v>1070</v>
      </c>
      <c r="E76" s="29">
        <f t="shared" si="0"/>
        <v>1498</v>
      </c>
      <c r="F76" s="29">
        <f t="shared" si="1"/>
        <v>1797.6</v>
      </c>
      <c r="G76" s="24" t="s">
        <v>45</v>
      </c>
      <c r="H76" s="24" t="s">
        <v>45</v>
      </c>
    </row>
    <row r="77" spans="1:8" ht="47.25" x14ac:dyDescent="0.25">
      <c r="A77" s="31"/>
      <c r="B77" s="120" t="s">
        <v>826</v>
      </c>
      <c r="C77" s="121" t="s">
        <v>827</v>
      </c>
      <c r="D77" s="29">
        <v>1070</v>
      </c>
      <c r="E77" s="29">
        <f t="shared" si="0"/>
        <v>1498</v>
      </c>
      <c r="F77" s="29">
        <f t="shared" si="1"/>
        <v>1797.6</v>
      </c>
      <c r="G77" s="24" t="s">
        <v>45</v>
      </c>
      <c r="H77" s="24" t="s">
        <v>45</v>
      </c>
    </row>
    <row r="78" spans="1:8" ht="47.25" x14ac:dyDescent="0.25">
      <c r="A78" s="31"/>
      <c r="B78" s="120" t="s">
        <v>828</v>
      </c>
      <c r="C78" s="121" t="s">
        <v>829</v>
      </c>
      <c r="D78" s="29">
        <v>1070</v>
      </c>
      <c r="E78" s="29">
        <f t="shared" ref="E78:E142" si="2">ROUND(D78*1.4,2)</f>
        <v>1498</v>
      </c>
      <c r="F78" s="29">
        <f t="shared" ref="F78:F141" si="3">ROUND(D78*1.68,2)</f>
        <v>1797.6</v>
      </c>
      <c r="G78" s="24" t="s">
        <v>45</v>
      </c>
      <c r="H78" s="24" t="s">
        <v>45</v>
      </c>
    </row>
    <row r="79" spans="1:8" ht="31.5" x14ac:dyDescent="0.25">
      <c r="A79" s="31"/>
      <c r="B79" s="120" t="s">
        <v>830</v>
      </c>
      <c r="C79" s="121" t="s">
        <v>831</v>
      </c>
      <c r="D79" s="29">
        <v>1070</v>
      </c>
      <c r="E79" s="29">
        <f t="shared" si="2"/>
        <v>1498</v>
      </c>
      <c r="F79" s="29">
        <f t="shared" si="3"/>
        <v>1797.6</v>
      </c>
      <c r="G79" s="24" t="s">
        <v>45</v>
      </c>
      <c r="H79" s="24" t="s">
        <v>45</v>
      </c>
    </row>
    <row r="80" spans="1:8" ht="47.25" x14ac:dyDescent="0.25">
      <c r="A80" s="31"/>
      <c r="B80" s="120" t="s">
        <v>832</v>
      </c>
      <c r="C80" s="121" t="s">
        <v>833</v>
      </c>
      <c r="D80" s="29">
        <v>1070</v>
      </c>
      <c r="E80" s="29">
        <f t="shared" si="2"/>
        <v>1498</v>
      </c>
      <c r="F80" s="29">
        <f t="shared" si="3"/>
        <v>1797.6</v>
      </c>
      <c r="G80" s="24" t="s">
        <v>45</v>
      </c>
      <c r="H80" s="24" t="s">
        <v>45</v>
      </c>
    </row>
    <row r="81" spans="1:8" ht="47.25" x14ac:dyDescent="0.25">
      <c r="A81" s="31"/>
      <c r="B81" s="120" t="s">
        <v>834</v>
      </c>
      <c r="C81" s="121" t="s">
        <v>835</v>
      </c>
      <c r="D81" s="29">
        <v>1070</v>
      </c>
      <c r="E81" s="29">
        <f t="shared" si="2"/>
        <v>1498</v>
      </c>
      <c r="F81" s="29">
        <f t="shared" si="3"/>
        <v>1797.6</v>
      </c>
      <c r="G81" s="24" t="s">
        <v>45</v>
      </c>
      <c r="H81" s="24" t="s">
        <v>45</v>
      </c>
    </row>
    <row r="82" spans="1:8" ht="31.5" x14ac:dyDescent="0.25">
      <c r="A82" s="31"/>
      <c r="B82" s="120" t="s">
        <v>836</v>
      </c>
      <c r="C82" s="121" t="s">
        <v>837</v>
      </c>
      <c r="D82" s="29">
        <v>1070</v>
      </c>
      <c r="E82" s="29">
        <f t="shared" si="2"/>
        <v>1498</v>
      </c>
      <c r="F82" s="29">
        <f t="shared" si="3"/>
        <v>1797.6</v>
      </c>
      <c r="G82" s="24" t="s">
        <v>45</v>
      </c>
      <c r="H82" s="24" t="s">
        <v>45</v>
      </c>
    </row>
    <row r="83" spans="1:8" ht="47.25" x14ac:dyDescent="0.25">
      <c r="A83" s="31"/>
      <c r="B83" s="120" t="s">
        <v>838</v>
      </c>
      <c r="C83" s="121" t="s">
        <v>839</v>
      </c>
      <c r="D83" s="29">
        <v>1070</v>
      </c>
      <c r="E83" s="29">
        <f t="shared" si="2"/>
        <v>1498</v>
      </c>
      <c r="F83" s="29">
        <f t="shared" si="3"/>
        <v>1797.6</v>
      </c>
      <c r="G83" s="24" t="s">
        <v>45</v>
      </c>
      <c r="H83" s="24" t="s">
        <v>45</v>
      </c>
    </row>
    <row r="84" spans="1:8" ht="31.5" x14ac:dyDescent="0.25">
      <c r="A84" s="31"/>
      <c r="B84" s="120" t="s">
        <v>840</v>
      </c>
      <c r="C84" s="121" t="s">
        <v>841</v>
      </c>
      <c r="D84" s="29">
        <v>1070</v>
      </c>
      <c r="E84" s="29">
        <f t="shared" si="2"/>
        <v>1498</v>
      </c>
      <c r="F84" s="29">
        <f t="shared" si="3"/>
        <v>1797.6</v>
      </c>
      <c r="G84" s="24" t="s">
        <v>45</v>
      </c>
      <c r="H84" s="24" t="s">
        <v>45</v>
      </c>
    </row>
    <row r="85" spans="1:8" ht="47.25" x14ac:dyDescent="0.25">
      <c r="A85" s="31"/>
      <c r="B85" s="120" t="s">
        <v>842</v>
      </c>
      <c r="C85" s="121" t="s">
        <v>843</v>
      </c>
      <c r="D85" s="29">
        <v>1070</v>
      </c>
      <c r="E85" s="29">
        <f t="shared" si="2"/>
        <v>1498</v>
      </c>
      <c r="F85" s="29">
        <f t="shared" si="3"/>
        <v>1797.6</v>
      </c>
      <c r="G85" s="24" t="s">
        <v>45</v>
      </c>
      <c r="H85" s="24" t="s">
        <v>45</v>
      </c>
    </row>
    <row r="86" spans="1:8" x14ac:dyDescent="0.25">
      <c r="A86" s="117" t="s">
        <v>844</v>
      </c>
      <c r="B86" s="118"/>
      <c r="C86" s="28" t="s">
        <v>845</v>
      </c>
      <c r="D86" s="29"/>
      <c r="E86" s="29"/>
      <c r="F86" s="29"/>
      <c r="G86" s="24"/>
      <c r="H86" s="24"/>
    </row>
    <row r="87" spans="1:8" ht="31.5" x14ac:dyDescent="0.25">
      <c r="A87" s="31"/>
      <c r="B87" s="120" t="s">
        <v>846</v>
      </c>
      <c r="C87" s="121" t="s">
        <v>847</v>
      </c>
      <c r="D87" s="29">
        <v>4640</v>
      </c>
      <c r="E87" s="29">
        <f>ROUND(D87*1.4,2)</f>
        <v>6496</v>
      </c>
      <c r="F87" s="29">
        <f>ROUND(D87*1.68,2)</f>
        <v>7795.2</v>
      </c>
      <c r="G87" s="24" t="s">
        <v>45</v>
      </c>
      <c r="H87" s="24" t="s">
        <v>45</v>
      </c>
    </row>
    <row r="88" spans="1:8" ht="47.25" x14ac:dyDescent="0.25">
      <c r="A88" s="122"/>
      <c r="B88" s="120" t="s">
        <v>848</v>
      </c>
      <c r="C88" s="121" t="s">
        <v>849</v>
      </c>
      <c r="D88" s="29">
        <v>4640</v>
      </c>
      <c r="E88" s="29">
        <f t="shared" si="2"/>
        <v>6496</v>
      </c>
      <c r="F88" s="29">
        <f t="shared" si="3"/>
        <v>7795.2</v>
      </c>
      <c r="G88" s="24" t="s">
        <v>45</v>
      </c>
      <c r="H88" s="24" t="s">
        <v>45</v>
      </c>
    </row>
    <row r="89" spans="1:8" ht="63" x14ac:dyDescent="0.25">
      <c r="A89" s="122"/>
      <c r="B89" s="120" t="s">
        <v>850</v>
      </c>
      <c r="C89" s="121" t="s">
        <v>851</v>
      </c>
      <c r="D89" s="29">
        <v>4640</v>
      </c>
      <c r="E89" s="29">
        <f t="shared" si="2"/>
        <v>6496</v>
      </c>
      <c r="F89" s="29">
        <f t="shared" si="3"/>
        <v>7795.2</v>
      </c>
      <c r="G89" s="24" t="s">
        <v>45</v>
      </c>
      <c r="H89" s="24" t="s">
        <v>45</v>
      </c>
    </row>
    <row r="90" spans="1:8" ht="47.25" x14ac:dyDescent="0.25">
      <c r="A90" s="122"/>
      <c r="B90" s="120" t="s">
        <v>852</v>
      </c>
      <c r="C90" s="121" t="s">
        <v>853</v>
      </c>
      <c r="D90" s="29">
        <v>4640</v>
      </c>
      <c r="E90" s="29">
        <f t="shared" si="2"/>
        <v>6496</v>
      </c>
      <c r="F90" s="29">
        <f t="shared" si="3"/>
        <v>7795.2</v>
      </c>
      <c r="G90" s="24" t="s">
        <v>45</v>
      </c>
      <c r="H90" s="24" t="s">
        <v>45</v>
      </c>
    </row>
    <row r="91" spans="1:8" ht="63" x14ac:dyDescent="0.25">
      <c r="A91" s="122"/>
      <c r="B91" s="120" t="s">
        <v>854</v>
      </c>
      <c r="C91" s="121" t="s">
        <v>855</v>
      </c>
      <c r="D91" s="29">
        <v>4640</v>
      </c>
      <c r="E91" s="29">
        <f t="shared" si="2"/>
        <v>6496</v>
      </c>
      <c r="F91" s="29">
        <f t="shared" si="3"/>
        <v>7795.2</v>
      </c>
      <c r="G91" s="24" t="s">
        <v>45</v>
      </c>
      <c r="H91" s="24" t="s">
        <v>45</v>
      </c>
    </row>
    <row r="92" spans="1:8" ht="47.25" x14ac:dyDescent="0.25">
      <c r="A92" s="122"/>
      <c r="B92" s="120" t="s">
        <v>856</v>
      </c>
      <c r="C92" s="121" t="s">
        <v>857</v>
      </c>
      <c r="D92" s="29">
        <v>4640</v>
      </c>
      <c r="E92" s="29">
        <f t="shared" si="2"/>
        <v>6496</v>
      </c>
      <c r="F92" s="29">
        <f t="shared" si="3"/>
        <v>7795.2</v>
      </c>
      <c r="G92" s="24" t="s">
        <v>45</v>
      </c>
      <c r="H92" s="24" t="s">
        <v>45</v>
      </c>
    </row>
    <row r="93" spans="1:8" ht="63" x14ac:dyDescent="0.25">
      <c r="A93" s="122"/>
      <c r="B93" s="120" t="s">
        <v>858</v>
      </c>
      <c r="C93" s="121" t="s">
        <v>859</v>
      </c>
      <c r="D93" s="29">
        <v>4640</v>
      </c>
      <c r="E93" s="29">
        <f t="shared" si="2"/>
        <v>6496</v>
      </c>
      <c r="F93" s="29">
        <f t="shared" si="3"/>
        <v>7795.2</v>
      </c>
      <c r="G93" s="24" t="s">
        <v>45</v>
      </c>
      <c r="H93" s="24" t="s">
        <v>45</v>
      </c>
    </row>
    <row r="94" spans="1:8" ht="47.25" x14ac:dyDescent="0.25">
      <c r="A94" s="122"/>
      <c r="B94" s="120" t="s">
        <v>860</v>
      </c>
      <c r="C94" s="121" t="s">
        <v>861</v>
      </c>
      <c r="D94" s="29">
        <v>4640</v>
      </c>
      <c r="E94" s="29">
        <f t="shared" si="2"/>
        <v>6496</v>
      </c>
      <c r="F94" s="29">
        <f t="shared" si="3"/>
        <v>7795.2</v>
      </c>
      <c r="G94" s="24" t="s">
        <v>45</v>
      </c>
      <c r="H94" s="24" t="s">
        <v>45</v>
      </c>
    </row>
    <row r="95" spans="1:8" ht="31.5" x14ac:dyDescent="0.25">
      <c r="A95" s="122"/>
      <c r="B95" s="120" t="s">
        <v>862</v>
      </c>
      <c r="C95" s="121" t="s">
        <v>863</v>
      </c>
      <c r="D95" s="29">
        <v>4640</v>
      </c>
      <c r="E95" s="29">
        <f t="shared" si="2"/>
        <v>6496</v>
      </c>
      <c r="F95" s="29">
        <f t="shared" si="3"/>
        <v>7795.2</v>
      </c>
      <c r="G95" s="24" t="s">
        <v>45</v>
      </c>
      <c r="H95" s="24" t="s">
        <v>45</v>
      </c>
    </row>
    <row r="96" spans="1:8" ht="47.25" x14ac:dyDescent="0.25">
      <c r="A96" s="122"/>
      <c r="B96" s="120" t="s">
        <v>864</v>
      </c>
      <c r="C96" s="121" t="s">
        <v>865</v>
      </c>
      <c r="D96" s="29">
        <v>4640</v>
      </c>
      <c r="E96" s="29">
        <f t="shared" si="2"/>
        <v>6496</v>
      </c>
      <c r="F96" s="29">
        <f t="shared" si="3"/>
        <v>7795.2</v>
      </c>
      <c r="G96" s="24" t="s">
        <v>45</v>
      </c>
      <c r="H96" s="24" t="s">
        <v>45</v>
      </c>
    </row>
    <row r="97" spans="1:8" ht="31.5" x14ac:dyDescent="0.25">
      <c r="A97" s="122"/>
      <c r="B97" s="120" t="s">
        <v>866</v>
      </c>
      <c r="C97" s="121" t="s">
        <v>867</v>
      </c>
      <c r="D97" s="29">
        <v>4640</v>
      </c>
      <c r="E97" s="29">
        <f t="shared" si="2"/>
        <v>6496</v>
      </c>
      <c r="F97" s="29">
        <f t="shared" si="3"/>
        <v>7795.2</v>
      </c>
      <c r="G97" s="24" t="s">
        <v>45</v>
      </c>
      <c r="H97" s="24" t="s">
        <v>45</v>
      </c>
    </row>
    <row r="98" spans="1:8" ht="48.75" customHeight="1" x14ac:dyDescent="0.25">
      <c r="A98" s="122"/>
      <c r="B98" s="120" t="s">
        <v>868</v>
      </c>
      <c r="C98" s="121" t="s">
        <v>869</v>
      </c>
      <c r="D98" s="29">
        <v>4640</v>
      </c>
      <c r="E98" s="29">
        <f t="shared" si="2"/>
        <v>6496</v>
      </c>
      <c r="F98" s="29">
        <f t="shared" si="3"/>
        <v>7795.2</v>
      </c>
      <c r="G98" s="24" t="s">
        <v>45</v>
      </c>
      <c r="H98" s="24" t="s">
        <v>45</v>
      </c>
    </row>
    <row r="99" spans="1:8" ht="47.25" x14ac:dyDescent="0.25">
      <c r="A99" s="122"/>
      <c r="B99" s="120" t="s">
        <v>870</v>
      </c>
      <c r="C99" s="121" t="s">
        <v>871</v>
      </c>
      <c r="D99" s="29">
        <v>4640</v>
      </c>
      <c r="E99" s="29">
        <f t="shared" si="2"/>
        <v>6496</v>
      </c>
      <c r="F99" s="29">
        <f t="shared" si="3"/>
        <v>7795.2</v>
      </c>
      <c r="G99" s="24" t="s">
        <v>45</v>
      </c>
      <c r="H99" s="24" t="s">
        <v>45</v>
      </c>
    </row>
    <row r="100" spans="1:8" ht="52.5" customHeight="1" x14ac:dyDescent="0.25">
      <c r="A100" s="122"/>
      <c r="B100" s="120" t="s">
        <v>872</v>
      </c>
      <c r="C100" s="121" t="s">
        <v>873</v>
      </c>
      <c r="D100" s="29">
        <v>4640</v>
      </c>
      <c r="E100" s="29">
        <f t="shared" si="2"/>
        <v>6496</v>
      </c>
      <c r="F100" s="29">
        <f t="shared" si="3"/>
        <v>7795.2</v>
      </c>
      <c r="G100" s="24" t="s">
        <v>45</v>
      </c>
      <c r="H100" s="24" t="s">
        <v>45</v>
      </c>
    </row>
    <row r="101" spans="1:8" ht="31.5" x14ac:dyDescent="0.25">
      <c r="A101" s="122"/>
      <c r="B101" s="120" t="s">
        <v>874</v>
      </c>
      <c r="C101" s="121" t="s">
        <v>875</v>
      </c>
      <c r="D101" s="29">
        <v>4640</v>
      </c>
      <c r="E101" s="29">
        <f t="shared" si="2"/>
        <v>6496</v>
      </c>
      <c r="F101" s="29">
        <f t="shared" si="3"/>
        <v>7795.2</v>
      </c>
      <c r="G101" s="24" t="s">
        <v>45</v>
      </c>
      <c r="H101" s="24" t="s">
        <v>45</v>
      </c>
    </row>
    <row r="102" spans="1:8" ht="31.5" x14ac:dyDescent="0.25">
      <c r="A102" s="122"/>
      <c r="B102" s="120" t="s">
        <v>876</v>
      </c>
      <c r="C102" s="121" t="s">
        <v>877</v>
      </c>
      <c r="D102" s="29">
        <v>4640</v>
      </c>
      <c r="E102" s="29">
        <f t="shared" si="2"/>
        <v>6496</v>
      </c>
      <c r="F102" s="29">
        <f t="shared" si="3"/>
        <v>7795.2</v>
      </c>
      <c r="G102" s="24" t="s">
        <v>45</v>
      </c>
      <c r="H102" s="24" t="s">
        <v>45</v>
      </c>
    </row>
    <row r="103" spans="1:8" ht="31.5" x14ac:dyDescent="0.25">
      <c r="A103" s="122"/>
      <c r="B103" s="120" t="s">
        <v>878</v>
      </c>
      <c r="C103" s="121" t="s">
        <v>879</v>
      </c>
      <c r="D103" s="29">
        <v>4640</v>
      </c>
      <c r="E103" s="29">
        <f t="shared" si="2"/>
        <v>6496</v>
      </c>
      <c r="F103" s="29">
        <f t="shared" si="3"/>
        <v>7795.2</v>
      </c>
      <c r="G103" s="24" t="s">
        <v>45</v>
      </c>
      <c r="H103" s="24" t="s">
        <v>45</v>
      </c>
    </row>
    <row r="104" spans="1:8" ht="31.5" x14ac:dyDescent="0.25">
      <c r="A104" s="122"/>
      <c r="B104" s="120" t="s">
        <v>880</v>
      </c>
      <c r="C104" s="121" t="s">
        <v>881</v>
      </c>
      <c r="D104" s="29">
        <v>4640</v>
      </c>
      <c r="E104" s="29">
        <f t="shared" si="2"/>
        <v>6496</v>
      </c>
      <c r="F104" s="29">
        <f t="shared" si="3"/>
        <v>7795.2</v>
      </c>
      <c r="G104" s="24" t="s">
        <v>45</v>
      </c>
      <c r="H104" s="24" t="s">
        <v>45</v>
      </c>
    </row>
    <row r="105" spans="1:8" ht="31.5" x14ac:dyDescent="0.25">
      <c r="A105" s="122"/>
      <c r="B105" s="120" t="s">
        <v>882</v>
      </c>
      <c r="C105" s="121" t="s">
        <v>883</v>
      </c>
      <c r="D105" s="29">
        <v>4640</v>
      </c>
      <c r="E105" s="29">
        <f t="shared" si="2"/>
        <v>6496</v>
      </c>
      <c r="F105" s="29">
        <f t="shared" si="3"/>
        <v>7795.2</v>
      </c>
      <c r="G105" s="24" t="s">
        <v>45</v>
      </c>
      <c r="H105" s="24" t="s">
        <v>45</v>
      </c>
    </row>
    <row r="106" spans="1:8" ht="31.5" x14ac:dyDescent="0.25">
      <c r="A106" s="122"/>
      <c r="B106" s="120" t="s">
        <v>884</v>
      </c>
      <c r="C106" s="121" t="s">
        <v>885</v>
      </c>
      <c r="D106" s="29">
        <v>4640</v>
      </c>
      <c r="E106" s="29">
        <f t="shared" si="2"/>
        <v>6496</v>
      </c>
      <c r="F106" s="29">
        <f t="shared" si="3"/>
        <v>7795.2</v>
      </c>
      <c r="G106" s="24" t="s">
        <v>45</v>
      </c>
      <c r="H106" s="24" t="s">
        <v>45</v>
      </c>
    </row>
    <row r="107" spans="1:8" ht="47.25" x14ac:dyDescent="0.25">
      <c r="A107" s="122"/>
      <c r="B107" s="120" t="s">
        <v>886</v>
      </c>
      <c r="C107" s="121" t="s">
        <v>887</v>
      </c>
      <c r="D107" s="29">
        <v>4640</v>
      </c>
      <c r="E107" s="29">
        <f t="shared" si="2"/>
        <v>6496</v>
      </c>
      <c r="F107" s="29">
        <f t="shared" si="3"/>
        <v>7795.2</v>
      </c>
      <c r="G107" s="24" t="s">
        <v>45</v>
      </c>
      <c r="H107" s="24" t="s">
        <v>45</v>
      </c>
    </row>
    <row r="108" spans="1:8" ht="31.5" x14ac:dyDescent="0.25">
      <c r="A108" s="122"/>
      <c r="B108" s="120" t="s">
        <v>888</v>
      </c>
      <c r="C108" s="121" t="s">
        <v>889</v>
      </c>
      <c r="D108" s="29">
        <v>4640</v>
      </c>
      <c r="E108" s="29">
        <f t="shared" si="2"/>
        <v>6496</v>
      </c>
      <c r="F108" s="29">
        <f t="shared" si="3"/>
        <v>7795.2</v>
      </c>
      <c r="G108" s="24" t="s">
        <v>45</v>
      </c>
      <c r="H108" s="24" t="s">
        <v>45</v>
      </c>
    </row>
    <row r="109" spans="1:8" ht="31.5" x14ac:dyDescent="0.25">
      <c r="A109" s="122"/>
      <c r="B109" s="120" t="s">
        <v>890</v>
      </c>
      <c r="C109" s="121" t="s">
        <v>891</v>
      </c>
      <c r="D109" s="29">
        <v>4640</v>
      </c>
      <c r="E109" s="29">
        <f t="shared" si="2"/>
        <v>6496</v>
      </c>
      <c r="F109" s="29">
        <f t="shared" si="3"/>
        <v>7795.2</v>
      </c>
      <c r="G109" s="24" t="s">
        <v>45</v>
      </c>
      <c r="H109" s="24" t="s">
        <v>45</v>
      </c>
    </row>
    <row r="110" spans="1:8" ht="47.25" x14ac:dyDescent="0.25">
      <c r="A110" s="122"/>
      <c r="B110" s="120" t="s">
        <v>892</v>
      </c>
      <c r="C110" s="121" t="s">
        <v>893</v>
      </c>
      <c r="D110" s="29">
        <v>6032</v>
      </c>
      <c r="E110" s="29">
        <f t="shared" si="2"/>
        <v>8444.7999999999993</v>
      </c>
      <c r="F110" s="29">
        <f t="shared" si="3"/>
        <v>10133.76</v>
      </c>
      <c r="G110" s="24" t="s">
        <v>45</v>
      </c>
      <c r="H110" s="24" t="s">
        <v>45</v>
      </c>
    </row>
    <row r="111" spans="1:8" ht="31.5" x14ac:dyDescent="0.25">
      <c r="A111" s="122"/>
      <c r="B111" s="120" t="s">
        <v>894</v>
      </c>
      <c r="C111" s="121" t="s">
        <v>895</v>
      </c>
      <c r="D111" s="29">
        <v>6032</v>
      </c>
      <c r="E111" s="29">
        <f t="shared" si="2"/>
        <v>8444.7999999999993</v>
      </c>
      <c r="F111" s="29">
        <f t="shared" si="3"/>
        <v>10133.76</v>
      </c>
      <c r="G111" s="24" t="s">
        <v>45</v>
      </c>
      <c r="H111" s="24" t="s">
        <v>45</v>
      </c>
    </row>
    <row r="112" spans="1:8" ht="63" x14ac:dyDescent="0.25">
      <c r="A112" s="122"/>
      <c r="B112" s="120" t="s">
        <v>896</v>
      </c>
      <c r="C112" s="121" t="s">
        <v>897</v>
      </c>
      <c r="D112" s="29">
        <v>6032</v>
      </c>
      <c r="E112" s="29">
        <f t="shared" si="2"/>
        <v>8444.7999999999993</v>
      </c>
      <c r="F112" s="29">
        <f t="shared" si="3"/>
        <v>10133.76</v>
      </c>
      <c r="G112" s="24" t="s">
        <v>45</v>
      </c>
      <c r="H112" s="24" t="s">
        <v>45</v>
      </c>
    </row>
    <row r="113" spans="1:8" ht="47.25" x14ac:dyDescent="0.25">
      <c r="A113" s="122"/>
      <c r="B113" s="120" t="s">
        <v>898</v>
      </c>
      <c r="C113" s="121" t="s">
        <v>899</v>
      </c>
      <c r="D113" s="29">
        <v>6032</v>
      </c>
      <c r="E113" s="29">
        <f t="shared" si="2"/>
        <v>8444.7999999999993</v>
      </c>
      <c r="F113" s="29">
        <f t="shared" si="3"/>
        <v>10133.76</v>
      </c>
      <c r="G113" s="24" t="s">
        <v>45</v>
      </c>
      <c r="H113" s="24" t="s">
        <v>45</v>
      </c>
    </row>
    <row r="114" spans="1:8" ht="31.5" x14ac:dyDescent="0.25">
      <c r="A114" s="122"/>
      <c r="B114" s="120" t="s">
        <v>900</v>
      </c>
      <c r="C114" s="121" t="s">
        <v>901</v>
      </c>
      <c r="D114" s="29">
        <v>6032</v>
      </c>
      <c r="E114" s="29">
        <f t="shared" si="2"/>
        <v>8444.7999999999993</v>
      </c>
      <c r="F114" s="29">
        <f t="shared" si="3"/>
        <v>10133.76</v>
      </c>
      <c r="G114" s="24" t="s">
        <v>45</v>
      </c>
      <c r="H114" s="24" t="s">
        <v>45</v>
      </c>
    </row>
    <row r="115" spans="1:8" ht="31.5" x14ac:dyDescent="0.25">
      <c r="A115" s="122"/>
      <c r="B115" s="120" t="s">
        <v>902</v>
      </c>
      <c r="C115" s="121" t="s">
        <v>903</v>
      </c>
      <c r="D115" s="29">
        <v>6960</v>
      </c>
      <c r="E115" s="29">
        <f t="shared" si="2"/>
        <v>9744</v>
      </c>
      <c r="F115" s="29">
        <f t="shared" si="3"/>
        <v>11692.8</v>
      </c>
      <c r="G115" s="24" t="s">
        <v>45</v>
      </c>
      <c r="H115" s="24" t="s">
        <v>45</v>
      </c>
    </row>
    <row r="116" spans="1:8" ht="31.5" x14ac:dyDescent="0.25">
      <c r="A116" s="122"/>
      <c r="B116" s="120" t="s">
        <v>904</v>
      </c>
      <c r="C116" s="121" t="s">
        <v>905</v>
      </c>
      <c r="D116" s="29">
        <v>4640</v>
      </c>
      <c r="E116" s="29">
        <f t="shared" si="2"/>
        <v>6496</v>
      </c>
      <c r="F116" s="29">
        <f t="shared" si="3"/>
        <v>7795.2</v>
      </c>
      <c r="G116" s="24" t="s">
        <v>45</v>
      </c>
      <c r="H116" s="24" t="s">
        <v>45</v>
      </c>
    </row>
    <row r="117" spans="1:8" ht="31.5" x14ac:dyDescent="0.25">
      <c r="A117" s="122"/>
      <c r="B117" s="120" t="s">
        <v>906</v>
      </c>
      <c r="C117" s="121" t="s">
        <v>907</v>
      </c>
      <c r="D117" s="29">
        <v>4640</v>
      </c>
      <c r="E117" s="29">
        <f t="shared" si="2"/>
        <v>6496</v>
      </c>
      <c r="F117" s="29">
        <f t="shared" si="3"/>
        <v>7795.2</v>
      </c>
      <c r="G117" s="24" t="s">
        <v>45</v>
      </c>
      <c r="H117" s="24" t="s">
        <v>45</v>
      </c>
    </row>
    <row r="118" spans="1:8" ht="47.25" x14ac:dyDescent="0.25">
      <c r="A118" s="122"/>
      <c r="B118" s="120" t="s">
        <v>908</v>
      </c>
      <c r="C118" s="121" t="s">
        <v>909</v>
      </c>
      <c r="D118" s="29">
        <v>4640</v>
      </c>
      <c r="E118" s="29">
        <f t="shared" si="2"/>
        <v>6496</v>
      </c>
      <c r="F118" s="29">
        <f t="shared" si="3"/>
        <v>7795.2</v>
      </c>
      <c r="G118" s="24" t="s">
        <v>45</v>
      </c>
      <c r="H118" s="24" t="s">
        <v>45</v>
      </c>
    </row>
    <row r="119" spans="1:8" ht="31.5" x14ac:dyDescent="0.25">
      <c r="A119" s="122"/>
      <c r="B119" s="120" t="s">
        <v>910</v>
      </c>
      <c r="C119" s="121" t="s">
        <v>911</v>
      </c>
      <c r="D119" s="29">
        <v>4640</v>
      </c>
      <c r="E119" s="29">
        <f t="shared" si="2"/>
        <v>6496</v>
      </c>
      <c r="F119" s="29">
        <f t="shared" si="3"/>
        <v>7795.2</v>
      </c>
      <c r="G119" s="24" t="s">
        <v>45</v>
      </c>
      <c r="H119" s="24" t="s">
        <v>45</v>
      </c>
    </row>
    <row r="120" spans="1:8" ht="31.5" x14ac:dyDescent="0.25">
      <c r="A120" s="122"/>
      <c r="B120" s="120" t="s">
        <v>912</v>
      </c>
      <c r="C120" s="121" t="s">
        <v>913</v>
      </c>
      <c r="D120" s="29">
        <v>4640</v>
      </c>
      <c r="E120" s="29">
        <f t="shared" si="2"/>
        <v>6496</v>
      </c>
      <c r="F120" s="29">
        <f t="shared" si="3"/>
        <v>7795.2</v>
      </c>
      <c r="G120" s="24" t="s">
        <v>45</v>
      </c>
      <c r="H120" s="24" t="s">
        <v>45</v>
      </c>
    </row>
    <row r="121" spans="1:8" ht="47.25" x14ac:dyDescent="0.25">
      <c r="A121" s="122"/>
      <c r="B121" s="120" t="s">
        <v>914</v>
      </c>
      <c r="C121" s="121" t="s">
        <v>915</v>
      </c>
      <c r="D121" s="29">
        <v>4640</v>
      </c>
      <c r="E121" s="29">
        <f t="shared" si="2"/>
        <v>6496</v>
      </c>
      <c r="F121" s="29">
        <f t="shared" si="3"/>
        <v>7795.2</v>
      </c>
      <c r="G121" s="24" t="s">
        <v>45</v>
      </c>
      <c r="H121" s="24" t="s">
        <v>45</v>
      </c>
    </row>
    <row r="122" spans="1:8" ht="47.25" x14ac:dyDescent="0.25">
      <c r="A122" s="122"/>
      <c r="B122" s="120" t="s">
        <v>916</v>
      </c>
      <c r="C122" s="121" t="s">
        <v>917</v>
      </c>
      <c r="D122" s="29">
        <v>6960</v>
      </c>
      <c r="E122" s="29">
        <f t="shared" si="2"/>
        <v>9744</v>
      </c>
      <c r="F122" s="29">
        <f t="shared" si="3"/>
        <v>11692.8</v>
      </c>
      <c r="G122" s="24" t="s">
        <v>45</v>
      </c>
      <c r="H122" s="24" t="s">
        <v>45</v>
      </c>
    </row>
    <row r="123" spans="1:8" ht="47.25" x14ac:dyDescent="0.25">
      <c r="A123" s="122"/>
      <c r="B123" s="120" t="s">
        <v>918</v>
      </c>
      <c r="C123" s="121" t="s">
        <v>919</v>
      </c>
      <c r="D123" s="29">
        <v>6960</v>
      </c>
      <c r="E123" s="29">
        <f t="shared" si="2"/>
        <v>9744</v>
      </c>
      <c r="F123" s="29">
        <f t="shared" si="3"/>
        <v>11692.8</v>
      </c>
      <c r="G123" s="24" t="s">
        <v>45</v>
      </c>
      <c r="H123" s="24" t="s">
        <v>45</v>
      </c>
    </row>
    <row r="124" spans="1:8" ht="62.25" customHeight="1" x14ac:dyDescent="0.25">
      <c r="A124" s="122"/>
      <c r="B124" s="120" t="s">
        <v>920</v>
      </c>
      <c r="C124" s="121" t="s">
        <v>921</v>
      </c>
      <c r="D124" s="29">
        <v>6960</v>
      </c>
      <c r="E124" s="29">
        <f t="shared" si="2"/>
        <v>9744</v>
      </c>
      <c r="F124" s="29">
        <f t="shared" si="3"/>
        <v>11692.8</v>
      </c>
      <c r="G124" s="24" t="s">
        <v>45</v>
      </c>
      <c r="H124" s="24" t="s">
        <v>45</v>
      </c>
    </row>
    <row r="125" spans="1:8" s="125" customFormat="1" ht="37.15" customHeight="1" x14ac:dyDescent="0.25">
      <c r="A125" s="123"/>
      <c r="B125" s="120" t="s">
        <v>922</v>
      </c>
      <c r="C125" s="120" t="s">
        <v>923</v>
      </c>
      <c r="D125" s="29">
        <v>6960</v>
      </c>
      <c r="E125" s="29">
        <f t="shared" si="2"/>
        <v>9744</v>
      </c>
      <c r="F125" s="29">
        <f t="shared" si="3"/>
        <v>11692.8</v>
      </c>
      <c r="G125" s="124" t="s">
        <v>45</v>
      </c>
      <c r="H125" s="124" t="s">
        <v>45</v>
      </c>
    </row>
    <row r="126" spans="1:8" ht="47.25" x14ac:dyDescent="0.25">
      <c r="A126" s="122"/>
      <c r="B126" s="120" t="s">
        <v>924</v>
      </c>
      <c r="C126" s="121" t="s">
        <v>925</v>
      </c>
      <c r="D126" s="29">
        <v>6960</v>
      </c>
      <c r="E126" s="29">
        <f t="shared" si="2"/>
        <v>9744</v>
      </c>
      <c r="F126" s="29">
        <f t="shared" si="3"/>
        <v>11692.8</v>
      </c>
      <c r="G126" s="24" t="s">
        <v>45</v>
      </c>
      <c r="H126" s="24" t="s">
        <v>45</v>
      </c>
    </row>
    <row r="127" spans="1:8" ht="47.25" x14ac:dyDescent="0.25">
      <c r="A127" s="122"/>
      <c r="B127" s="120" t="s">
        <v>926</v>
      </c>
      <c r="C127" s="121" t="s">
        <v>927</v>
      </c>
      <c r="D127" s="29">
        <v>4640</v>
      </c>
      <c r="E127" s="29">
        <f t="shared" si="2"/>
        <v>6496</v>
      </c>
      <c r="F127" s="29">
        <f t="shared" si="3"/>
        <v>7795.2</v>
      </c>
      <c r="G127" s="24" t="s">
        <v>45</v>
      </c>
      <c r="H127" s="24" t="s">
        <v>45</v>
      </c>
    </row>
    <row r="128" spans="1:8" ht="47.25" x14ac:dyDescent="0.25">
      <c r="A128" s="122"/>
      <c r="B128" s="120" t="s">
        <v>928</v>
      </c>
      <c r="C128" s="121" t="s">
        <v>929</v>
      </c>
      <c r="D128" s="29">
        <v>4640</v>
      </c>
      <c r="E128" s="29">
        <f t="shared" si="2"/>
        <v>6496</v>
      </c>
      <c r="F128" s="29">
        <f t="shared" si="3"/>
        <v>7795.2</v>
      </c>
      <c r="G128" s="24" t="s">
        <v>45</v>
      </c>
      <c r="H128" s="24" t="s">
        <v>45</v>
      </c>
    </row>
    <row r="129" spans="1:8" ht="63" x14ac:dyDescent="0.25">
      <c r="A129" s="122"/>
      <c r="B129" s="120" t="s">
        <v>930</v>
      </c>
      <c r="C129" s="121" t="s">
        <v>931</v>
      </c>
      <c r="D129" s="29">
        <v>4640</v>
      </c>
      <c r="E129" s="29">
        <f t="shared" si="2"/>
        <v>6496</v>
      </c>
      <c r="F129" s="29">
        <f t="shared" si="3"/>
        <v>7795.2</v>
      </c>
      <c r="G129" s="24" t="s">
        <v>45</v>
      </c>
      <c r="H129" s="24" t="s">
        <v>45</v>
      </c>
    </row>
    <row r="130" spans="1:8" ht="63" x14ac:dyDescent="0.25">
      <c r="A130" s="122"/>
      <c r="B130" s="120" t="s">
        <v>932</v>
      </c>
      <c r="C130" s="121" t="s">
        <v>933</v>
      </c>
      <c r="D130" s="29">
        <v>4640</v>
      </c>
      <c r="E130" s="29">
        <f t="shared" si="2"/>
        <v>6496</v>
      </c>
      <c r="F130" s="29">
        <f t="shared" si="3"/>
        <v>7795.2</v>
      </c>
      <c r="G130" s="24" t="s">
        <v>45</v>
      </c>
      <c r="H130" s="24" t="s">
        <v>45</v>
      </c>
    </row>
    <row r="131" spans="1:8" ht="47.25" x14ac:dyDescent="0.25">
      <c r="A131" s="122"/>
      <c r="B131" s="120" t="s">
        <v>934</v>
      </c>
      <c r="C131" s="121" t="s">
        <v>935</v>
      </c>
      <c r="D131" s="29">
        <v>4640</v>
      </c>
      <c r="E131" s="29">
        <f t="shared" si="2"/>
        <v>6496</v>
      </c>
      <c r="F131" s="29">
        <f t="shared" si="3"/>
        <v>7795.2</v>
      </c>
      <c r="G131" s="24" t="s">
        <v>45</v>
      </c>
      <c r="H131" s="24" t="s">
        <v>45</v>
      </c>
    </row>
    <row r="132" spans="1:8" ht="63" x14ac:dyDescent="0.25">
      <c r="A132" s="122"/>
      <c r="B132" s="120" t="s">
        <v>936</v>
      </c>
      <c r="C132" s="121" t="s">
        <v>937</v>
      </c>
      <c r="D132" s="29">
        <v>4640</v>
      </c>
      <c r="E132" s="29">
        <f t="shared" si="2"/>
        <v>6496</v>
      </c>
      <c r="F132" s="29">
        <f t="shared" si="3"/>
        <v>7795.2</v>
      </c>
      <c r="G132" s="24" t="s">
        <v>45</v>
      </c>
      <c r="H132" s="24" t="s">
        <v>45</v>
      </c>
    </row>
    <row r="133" spans="1:8" ht="63" x14ac:dyDescent="0.25">
      <c r="A133" s="122"/>
      <c r="B133" s="120" t="s">
        <v>938</v>
      </c>
      <c r="C133" s="121" t="s">
        <v>939</v>
      </c>
      <c r="D133" s="29">
        <v>4640</v>
      </c>
      <c r="E133" s="29">
        <f t="shared" si="2"/>
        <v>6496</v>
      </c>
      <c r="F133" s="29">
        <f t="shared" si="3"/>
        <v>7795.2</v>
      </c>
      <c r="G133" s="24" t="s">
        <v>45</v>
      </c>
      <c r="H133" s="24" t="s">
        <v>45</v>
      </c>
    </row>
    <row r="134" spans="1:8" ht="32.450000000000003" customHeight="1" x14ac:dyDescent="0.25">
      <c r="A134" s="31"/>
      <c r="B134" s="120" t="s">
        <v>940</v>
      </c>
      <c r="C134" s="121" t="s">
        <v>941</v>
      </c>
      <c r="D134" s="29">
        <v>4640</v>
      </c>
      <c r="E134" s="29">
        <f t="shared" si="2"/>
        <v>6496</v>
      </c>
      <c r="F134" s="29">
        <f t="shared" si="3"/>
        <v>7795.2</v>
      </c>
      <c r="G134" s="24" t="s">
        <v>45</v>
      </c>
      <c r="H134" s="24" t="s">
        <v>45</v>
      </c>
    </row>
    <row r="135" spans="1:8" ht="31.5" x14ac:dyDescent="0.25">
      <c r="A135" s="31"/>
      <c r="B135" s="120" t="s">
        <v>942</v>
      </c>
      <c r="C135" s="121" t="s">
        <v>943</v>
      </c>
      <c r="D135" s="29">
        <v>4640</v>
      </c>
      <c r="E135" s="29">
        <f t="shared" si="2"/>
        <v>6496</v>
      </c>
      <c r="F135" s="29">
        <f t="shared" si="3"/>
        <v>7795.2</v>
      </c>
      <c r="G135" s="24" t="s">
        <v>45</v>
      </c>
      <c r="H135" s="24" t="s">
        <v>45</v>
      </c>
    </row>
    <row r="136" spans="1:8" ht="31.5" x14ac:dyDescent="0.25">
      <c r="A136" s="31"/>
      <c r="B136" s="120" t="s">
        <v>944</v>
      </c>
      <c r="C136" s="121" t="s">
        <v>945</v>
      </c>
      <c r="D136" s="29">
        <v>4640</v>
      </c>
      <c r="E136" s="29">
        <f t="shared" si="2"/>
        <v>6496</v>
      </c>
      <c r="F136" s="29">
        <f t="shared" si="3"/>
        <v>7795.2</v>
      </c>
      <c r="G136" s="24" t="s">
        <v>45</v>
      </c>
      <c r="H136" s="24" t="s">
        <v>45</v>
      </c>
    </row>
    <row r="137" spans="1:8" ht="31.5" x14ac:dyDescent="0.25">
      <c r="A137" s="31"/>
      <c r="B137" s="120" t="s">
        <v>946</v>
      </c>
      <c r="C137" s="121" t="s">
        <v>947</v>
      </c>
      <c r="D137" s="29">
        <v>4640</v>
      </c>
      <c r="E137" s="29">
        <f t="shared" si="2"/>
        <v>6496</v>
      </c>
      <c r="F137" s="29">
        <f t="shared" si="3"/>
        <v>7795.2</v>
      </c>
      <c r="G137" s="24" t="s">
        <v>45</v>
      </c>
      <c r="H137" s="24" t="s">
        <v>45</v>
      </c>
    </row>
    <row r="138" spans="1:8" ht="31.5" x14ac:dyDescent="0.25">
      <c r="A138" s="31"/>
      <c r="B138" s="120" t="s">
        <v>948</v>
      </c>
      <c r="C138" s="121" t="s">
        <v>949</v>
      </c>
      <c r="D138" s="29">
        <v>4640</v>
      </c>
      <c r="E138" s="29">
        <f t="shared" si="2"/>
        <v>6496</v>
      </c>
      <c r="F138" s="29">
        <f t="shared" si="3"/>
        <v>7795.2</v>
      </c>
      <c r="G138" s="24" t="s">
        <v>45</v>
      </c>
      <c r="H138" s="24" t="s">
        <v>45</v>
      </c>
    </row>
    <row r="139" spans="1:8" ht="31.5" x14ac:dyDescent="0.25">
      <c r="A139" s="31"/>
      <c r="B139" s="120" t="s">
        <v>950</v>
      </c>
      <c r="C139" s="121" t="s">
        <v>951</v>
      </c>
      <c r="D139" s="29">
        <v>4640</v>
      </c>
      <c r="E139" s="29">
        <f t="shared" si="2"/>
        <v>6496</v>
      </c>
      <c r="F139" s="29">
        <f t="shared" si="3"/>
        <v>7795.2</v>
      </c>
      <c r="G139" s="24" t="s">
        <v>45</v>
      </c>
      <c r="H139" s="24" t="s">
        <v>45</v>
      </c>
    </row>
    <row r="140" spans="1:8" ht="31.5" x14ac:dyDescent="0.25">
      <c r="A140" s="31"/>
      <c r="B140" s="120" t="s">
        <v>952</v>
      </c>
      <c r="C140" s="121" t="s">
        <v>953</v>
      </c>
      <c r="D140" s="29">
        <v>4640</v>
      </c>
      <c r="E140" s="29">
        <f t="shared" si="2"/>
        <v>6496</v>
      </c>
      <c r="F140" s="29">
        <f t="shared" si="3"/>
        <v>7795.2</v>
      </c>
      <c r="G140" s="24" t="s">
        <v>45</v>
      </c>
      <c r="H140" s="24" t="s">
        <v>45</v>
      </c>
    </row>
    <row r="141" spans="1:8" ht="31.5" x14ac:dyDescent="0.25">
      <c r="A141" s="31"/>
      <c r="B141" s="120" t="s">
        <v>954</v>
      </c>
      <c r="C141" s="121" t="s">
        <v>955</v>
      </c>
      <c r="D141" s="29">
        <v>4640</v>
      </c>
      <c r="E141" s="29">
        <f t="shared" si="2"/>
        <v>6496</v>
      </c>
      <c r="F141" s="29">
        <f t="shared" si="3"/>
        <v>7795.2</v>
      </c>
      <c r="G141" s="24" t="s">
        <v>45</v>
      </c>
      <c r="H141" s="24" t="s">
        <v>45</v>
      </c>
    </row>
    <row r="142" spans="1:8" ht="31.5" x14ac:dyDescent="0.25">
      <c r="A142" s="31"/>
      <c r="B142" s="120" t="s">
        <v>956</v>
      </c>
      <c r="C142" s="121" t="s">
        <v>957</v>
      </c>
      <c r="D142" s="29">
        <v>4640</v>
      </c>
      <c r="E142" s="29">
        <f t="shared" si="2"/>
        <v>6496</v>
      </c>
      <c r="F142" s="29">
        <f t="shared" ref="F142:F154" si="4">ROUND(D142*1.68,2)</f>
        <v>7795.2</v>
      </c>
      <c r="G142" s="24" t="s">
        <v>45</v>
      </c>
      <c r="H142" s="24" t="s">
        <v>45</v>
      </c>
    </row>
    <row r="143" spans="1:8" ht="31.5" x14ac:dyDescent="0.25">
      <c r="A143" s="31"/>
      <c r="B143" s="120" t="s">
        <v>958</v>
      </c>
      <c r="C143" s="121" t="s">
        <v>959</v>
      </c>
      <c r="D143" s="29">
        <v>4640</v>
      </c>
      <c r="E143" s="29">
        <f t="shared" ref="E143:E154" si="5">ROUND(D143*1.4,2)</f>
        <v>6496</v>
      </c>
      <c r="F143" s="29">
        <f t="shared" si="4"/>
        <v>7795.2</v>
      </c>
      <c r="G143" s="24" t="s">
        <v>45</v>
      </c>
      <c r="H143" s="24" t="s">
        <v>45</v>
      </c>
    </row>
    <row r="144" spans="1:8" ht="31.5" x14ac:dyDescent="0.25">
      <c r="A144" s="31"/>
      <c r="B144" s="120" t="s">
        <v>960</v>
      </c>
      <c r="C144" s="121" t="s">
        <v>961</v>
      </c>
      <c r="D144" s="29">
        <v>4640</v>
      </c>
      <c r="E144" s="29">
        <f t="shared" si="5"/>
        <v>6496</v>
      </c>
      <c r="F144" s="29">
        <f t="shared" si="4"/>
        <v>7795.2</v>
      </c>
      <c r="G144" s="24" t="s">
        <v>45</v>
      </c>
      <c r="H144" s="24" t="s">
        <v>45</v>
      </c>
    </row>
    <row r="145" spans="1:8" ht="31.5" x14ac:dyDescent="0.25">
      <c r="A145" s="31"/>
      <c r="B145" s="120" t="s">
        <v>962</v>
      </c>
      <c r="C145" s="121" t="s">
        <v>963</v>
      </c>
      <c r="D145" s="29">
        <v>4640</v>
      </c>
      <c r="E145" s="29">
        <f t="shared" si="5"/>
        <v>6496</v>
      </c>
      <c r="F145" s="29">
        <f t="shared" si="4"/>
        <v>7795.2</v>
      </c>
      <c r="G145" s="24" t="s">
        <v>45</v>
      </c>
      <c r="H145" s="24" t="s">
        <v>45</v>
      </c>
    </row>
    <row r="146" spans="1:8" ht="31.5" x14ac:dyDescent="0.25">
      <c r="A146" s="31"/>
      <c r="B146" s="120" t="s">
        <v>964</v>
      </c>
      <c r="C146" s="121" t="s">
        <v>965</v>
      </c>
      <c r="D146" s="29">
        <v>4640</v>
      </c>
      <c r="E146" s="29">
        <f t="shared" si="5"/>
        <v>6496</v>
      </c>
      <c r="F146" s="29">
        <f t="shared" si="4"/>
        <v>7795.2</v>
      </c>
      <c r="G146" s="24" t="s">
        <v>45</v>
      </c>
      <c r="H146" s="24" t="s">
        <v>45</v>
      </c>
    </row>
    <row r="147" spans="1:8" ht="47.25" x14ac:dyDescent="0.25">
      <c r="A147" s="31"/>
      <c r="B147" s="120" t="s">
        <v>966</v>
      </c>
      <c r="C147" s="121" t="s">
        <v>967</v>
      </c>
      <c r="D147" s="29">
        <v>4640</v>
      </c>
      <c r="E147" s="29">
        <f t="shared" si="5"/>
        <v>6496</v>
      </c>
      <c r="F147" s="29">
        <f t="shared" si="4"/>
        <v>7795.2</v>
      </c>
      <c r="G147" s="24" t="s">
        <v>45</v>
      </c>
      <c r="H147" s="24" t="s">
        <v>45</v>
      </c>
    </row>
    <row r="148" spans="1:8" ht="38.25" customHeight="1" x14ac:dyDescent="0.25">
      <c r="A148" s="31"/>
      <c r="B148" s="120" t="s">
        <v>968</v>
      </c>
      <c r="C148" s="121" t="s">
        <v>969</v>
      </c>
      <c r="D148" s="29">
        <v>4640</v>
      </c>
      <c r="E148" s="29">
        <f t="shared" si="5"/>
        <v>6496</v>
      </c>
      <c r="F148" s="29">
        <f t="shared" si="4"/>
        <v>7795.2</v>
      </c>
      <c r="G148" s="24" t="s">
        <v>45</v>
      </c>
      <c r="H148" s="24" t="s">
        <v>45</v>
      </c>
    </row>
    <row r="149" spans="1:8" ht="33.75" customHeight="1" x14ac:dyDescent="0.25">
      <c r="A149" s="31"/>
      <c r="B149" s="120" t="s">
        <v>970</v>
      </c>
      <c r="C149" s="121" t="s">
        <v>971</v>
      </c>
      <c r="D149" s="29">
        <v>4640</v>
      </c>
      <c r="E149" s="29">
        <f t="shared" si="5"/>
        <v>6496</v>
      </c>
      <c r="F149" s="29">
        <f t="shared" si="4"/>
        <v>7795.2</v>
      </c>
      <c r="G149" s="24" t="s">
        <v>45</v>
      </c>
      <c r="H149" s="24" t="s">
        <v>45</v>
      </c>
    </row>
    <row r="150" spans="1:8" ht="23.25" customHeight="1" x14ac:dyDescent="0.25">
      <c r="A150" s="31"/>
      <c r="B150" s="120" t="s">
        <v>972</v>
      </c>
      <c r="C150" s="121" t="s">
        <v>973</v>
      </c>
      <c r="D150" s="29">
        <v>4640</v>
      </c>
      <c r="E150" s="29">
        <f t="shared" si="5"/>
        <v>6496</v>
      </c>
      <c r="F150" s="29">
        <f t="shared" si="4"/>
        <v>7795.2</v>
      </c>
      <c r="G150" s="24" t="s">
        <v>45</v>
      </c>
      <c r="H150" s="24" t="s">
        <v>45</v>
      </c>
    </row>
    <row r="151" spans="1:8" ht="23.25" customHeight="1" x14ac:dyDescent="0.25">
      <c r="A151" s="31"/>
      <c r="B151" s="120" t="s">
        <v>974</v>
      </c>
      <c r="C151" s="121" t="s">
        <v>975</v>
      </c>
      <c r="D151" s="29">
        <v>4640</v>
      </c>
      <c r="E151" s="29">
        <f t="shared" si="5"/>
        <v>6496</v>
      </c>
      <c r="F151" s="29">
        <f t="shared" si="4"/>
        <v>7795.2</v>
      </c>
      <c r="G151" s="24" t="s">
        <v>45</v>
      </c>
      <c r="H151" s="24" t="s">
        <v>45</v>
      </c>
    </row>
    <row r="152" spans="1:8" ht="38.25" customHeight="1" x14ac:dyDescent="0.25">
      <c r="A152" s="31"/>
      <c r="B152" s="120" t="s">
        <v>976</v>
      </c>
      <c r="C152" s="121" t="s">
        <v>977</v>
      </c>
      <c r="D152" s="29">
        <v>4640</v>
      </c>
      <c r="E152" s="29">
        <f t="shared" si="5"/>
        <v>6496</v>
      </c>
      <c r="F152" s="29">
        <f t="shared" si="4"/>
        <v>7795.2</v>
      </c>
      <c r="G152" s="24" t="s">
        <v>45</v>
      </c>
      <c r="H152" s="24" t="s">
        <v>45</v>
      </c>
    </row>
    <row r="153" spans="1:8" ht="46.9" customHeight="1" x14ac:dyDescent="0.25">
      <c r="A153" s="31"/>
      <c r="B153" s="120" t="s">
        <v>978</v>
      </c>
      <c r="C153" s="121" t="s">
        <v>979</v>
      </c>
      <c r="D153" s="29">
        <v>4640</v>
      </c>
      <c r="E153" s="29">
        <f t="shared" si="5"/>
        <v>6496</v>
      </c>
      <c r="F153" s="29">
        <f t="shared" si="4"/>
        <v>7795.2</v>
      </c>
      <c r="G153" s="24" t="s">
        <v>45</v>
      </c>
      <c r="H153" s="24" t="s">
        <v>45</v>
      </c>
    </row>
    <row r="154" spans="1:8" ht="48.6" customHeight="1" x14ac:dyDescent="0.25">
      <c r="A154" s="31"/>
      <c r="B154" s="120" t="s">
        <v>980</v>
      </c>
      <c r="C154" s="121" t="s">
        <v>981</v>
      </c>
      <c r="D154" s="29">
        <v>4640</v>
      </c>
      <c r="E154" s="29">
        <f t="shared" si="5"/>
        <v>6496</v>
      </c>
      <c r="F154" s="29">
        <f t="shared" si="4"/>
        <v>7795.2</v>
      </c>
      <c r="G154" s="24" t="s">
        <v>45</v>
      </c>
      <c r="H154" s="24" t="s">
        <v>45</v>
      </c>
    </row>
  </sheetData>
  <autoFilter ref="A7:H154"/>
  <mergeCells count="9">
    <mergeCell ref="A8:D8"/>
    <mergeCell ref="F1:H1"/>
    <mergeCell ref="F2:H2"/>
    <mergeCell ref="B3:H3"/>
    <mergeCell ref="A6:A7"/>
    <mergeCell ref="B6:B7"/>
    <mergeCell ref="C6:C7"/>
    <mergeCell ref="D6:D7"/>
    <mergeCell ref="E6:H6"/>
  </mergeCells>
  <pageMargins left="0" right="0" top="0.39370078740157483" bottom="0.19685039370078741" header="0" footer="0"/>
  <pageSetup paperSize="9" scale="76" firstPageNumber="13" fitToHeight="10" orientation="portrait" useFirstPageNumber="1" horizontalDpi="0" verticalDpi="0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P100"/>
  <sheetViews>
    <sheetView zoomScaleNormal="100" zoomScaleSheetLayoutView="100" workbookViewId="0">
      <pane xSplit="3" ySplit="8" topLeftCell="D30" activePane="bottomRight" state="frozen"/>
      <selection activeCell="E40" sqref="E40"/>
      <selection pane="topRight" activeCell="E40" sqref="E40"/>
      <selection pane="bottomLeft" activeCell="E40" sqref="E40"/>
      <selection pane="bottomRight" activeCell="E40" sqref="E40"/>
    </sheetView>
  </sheetViews>
  <sheetFormatPr defaultColWidth="9.140625" defaultRowHeight="18.75" x14ac:dyDescent="0.25"/>
  <cols>
    <col min="1" max="1" width="5.28515625" style="73" customWidth="1"/>
    <col min="2" max="2" width="17.5703125" style="73" customWidth="1"/>
    <col min="3" max="3" width="45.5703125" style="74" customWidth="1"/>
    <col min="4" max="5" width="11.85546875" style="75" customWidth="1"/>
    <col min="6" max="9" width="12.42578125" style="73" customWidth="1"/>
    <col min="10" max="10" width="10.7109375" style="73" customWidth="1"/>
    <col min="11" max="11" width="10.42578125" style="73" customWidth="1"/>
    <col min="12" max="16384" width="9.140625" style="73"/>
  </cols>
  <sheetData>
    <row r="1" spans="1:16" ht="33.75" customHeight="1" x14ac:dyDescent="0.25">
      <c r="H1" s="173" t="s">
        <v>982</v>
      </c>
      <c r="I1" s="173"/>
      <c r="J1" s="173"/>
      <c r="K1" s="173"/>
    </row>
    <row r="2" spans="1:16" s="76" customFormat="1" ht="13.5" customHeight="1" x14ac:dyDescent="0.35">
      <c r="C2" s="114"/>
      <c r="D2" s="114"/>
      <c r="E2" s="114"/>
      <c r="F2" s="114"/>
      <c r="G2" s="114"/>
      <c r="H2" s="194"/>
      <c r="I2" s="194"/>
      <c r="J2" s="194"/>
      <c r="K2" s="194"/>
      <c r="L2" s="114"/>
      <c r="M2" s="114"/>
      <c r="N2" s="114"/>
    </row>
    <row r="3" spans="1:16" s="76" customFormat="1" ht="48" customHeight="1" x14ac:dyDescent="0.3">
      <c r="C3" s="195" t="s">
        <v>434</v>
      </c>
      <c r="D3" s="195"/>
      <c r="E3" s="195"/>
      <c r="F3" s="195"/>
      <c r="G3" s="195"/>
      <c r="H3" s="195"/>
      <c r="I3" s="195"/>
      <c r="J3" s="195"/>
      <c r="K3" s="195"/>
      <c r="M3" s="114"/>
      <c r="N3" s="114"/>
      <c r="O3" s="114"/>
      <c r="P3" s="114"/>
    </row>
    <row r="4" spans="1:16" s="76" customFormat="1" ht="18" hidden="1" x14ac:dyDescent="0.35">
      <c r="C4" s="114"/>
      <c r="G4" s="114"/>
      <c r="H4" s="114"/>
      <c r="I4" s="114"/>
      <c r="J4" s="114"/>
      <c r="K4" s="126"/>
      <c r="M4" s="114"/>
      <c r="N4" s="114"/>
      <c r="O4" s="114"/>
      <c r="P4" s="114"/>
    </row>
    <row r="5" spans="1:16" s="76" customFormat="1" ht="18" hidden="1" x14ac:dyDescent="0.35">
      <c r="C5" s="114"/>
      <c r="D5" s="114"/>
      <c r="E5" s="114"/>
      <c r="F5" s="114"/>
      <c r="G5" s="114"/>
      <c r="H5" s="114"/>
      <c r="I5" s="114"/>
      <c r="J5" s="114"/>
      <c r="K5" s="126"/>
      <c r="M5" s="114"/>
      <c r="N5" s="114"/>
      <c r="O5" s="114"/>
      <c r="P5" s="114"/>
    </row>
    <row r="6" spans="1:16" ht="26.45" customHeight="1" x14ac:dyDescent="0.25">
      <c r="A6" s="185" t="s">
        <v>0</v>
      </c>
      <c r="B6" s="206" t="s">
        <v>138</v>
      </c>
      <c r="C6" s="209" t="s">
        <v>43</v>
      </c>
      <c r="D6" s="210" t="s">
        <v>120</v>
      </c>
      <c r="E6" s="210"/>
      <c r="F6" s="210"/>
      <c r="G6" s="210"/>
      <c r="H6" s="210"/>
      <c r="I6" s="210"/>
      <c r="J6" s="210"/>
      <c r="K6" s="210"/>
    </row>
    <row r="7" spans="1:16" ht="26.45" customHeight="1" x14ac:dyDescent="0.25">
      <c r="A7" s="208"/>
      <c r="B7" s="206"/>
      <c r="C7" s="209"/>
      <c r="D7" s="211" t="s">
        <v>1</v>
      </c>
      <c r="E7" s="211"/>
      <c r="F7" s="211" t="s">
        <v>2</v>
      </c>
      <c r="G7" s="211"/>
      <c r="H7" s="211" t="s">
        <v>3</v>
      </c>
      <c r="I7" s="211"/>
      <c r="J7" s="211" t="s">
        <v>4</v>
      </c>
      <c r="K7" s="211" t="s">
        <v>5</v>
      </c>
    </row>
    <row r="8" spans="1:16" ht="43.15" customHeight="1" x14ac:dyDescent="0.25">
      <c r="A8" s="186"/>
      <c r="B8" s="206"/>
      <c r="C8" s="209"/>
      <c r="D8" s="127" t="s">
        <v>983</v>
      </c>
      <c r="E8" s="127" t="s">
        <v>984</v>
      </c>
      <c r="F8" s="127" t="s">
        <v>983</v>
      </c>
      <c r="G8" s="127" t="s">
        <v>984</v>
      </c>
      <c r="H8" s="127" t="s">
        <v>983</v>
      </c>
      <c r="I8" s="127" t="s">
        <v>984</v>
      </c>
      <c r="J8" s="211"/>
      <c r="K8" s="211"/>
    </row>
    <row r="9" spans="1:16" ht="26.25" customHeight="1" x14ac:dyDescent="0.25">
      <c r="A9" s="113"/>
      <c r="B9" s="31"/>
      <c r="C9" s="128"/>
      <c r="D9" s="127"/>
      <c r="E9" s="127"/>
      <c r="F9" s="56" t="s">
        <v>689</v>
      </c>
      <c r="G9" s="56" t="s">
        <v>689</v>
      </c>
      <c r="H9" s="56" t="s">
        <v>690</v>
      </c>
      <c r="I9" s="56" t="s">
        <v>690</v>
      </c>
      <c r="J9" s="56" t="s">
        <v>691</v>
      </c>
      <c r="K9" s="56" t="s">
        <v>692</v>
      </c>
    </row>
    <row r="10" spans="1:16" ht="30.75" customHeight="1" x14ac:dyDescent="0.25">
      <c r="A10" s="31">
        <v>6</v>
      </c>
      <c r="B10" s="31"/>
      <c r="C10" s="28" t="s">
        <v>985</v>
      </c>
      <c r="D10" s="29"/>
      <c r="E10" s="29"/>
      <c r="F10" s="29"/>
      <c r="G10" s="29"/>
      <c r="H10" s="29"/>
      <c r="I10" s="29"/>
      <c r="J10" s="24"/>
      <c r="K10" s="24"/>
    </row>
    <row r="11" spans="1:16" ht="18.75" customHeight="1" x14ac:dyDescent="0.25">
      <c r="A11" s="129" t="s">
        <v>986</v>
      </c>
      <c r="B11" s="31"/>
      <c r="C11" s="28" t="s">
        <v>695</v>
      </c>
      <c r="D11" s="29"/>
      <c r="E11" s="29"/>
      <c r="F11" s="29"/>
      <c r="G11" s="29"/>
      <c r="H11" s="29"/>
      <c r="I11" s="29"/>
      <c r="J11" s="24"/>
      <c r="K11" s="24"/>
    </row>
    <row r="12" spans="1:16" ht="33.75" customHeight="1" x14ac:dyDescent="0.25">
      <c r="A12" s="31"/>
      <c r="B12" s="121" t="s">
        <v>987</v>
      </c>
      <c r="C12" s="121" t="s">
        <v>988</v>
      </c>
      <c r="D12" s="29">
        <v>770.4</v>
      </c>
      <c r="E12" s="29">
        <v>963</v>
      </c>
      <c r="F12" s="29">
        <f>ROUND(D12*1.4,2)</f>
        <v>1078.56</v>
      </c>
      <c r="G12" s="29">
        <f>ROUND(E12*1.4,2)</f>
        <v>1348.2</v>
      </c>
      <c r="H12" s="29">
        <f>ROUND(D12*1.68,2)</f>
        <v>1294.27</v>
      </c>
      <c r="I12" s="29">
        <f t="shared" ref="H12:I71" si="0">ROUND(E12*1.68,2)</f>
        <v>1617.84</v>
      </c>
      <c r="J12" s="24" t="s">
        <v>45</v>
      </c>
      <c r="K12" s="24" t="s">
        <v>45</v>
      </c>
    </row>
    <row r="13" spans="1:16" ht="36" customHeight="1" x14ac:dyDescent="0.25">
      <c r="A13" s="31"/>
      <c r="B13" s="121" t="s">
        <v>989</v>
      </c>
      <c r="C13" s="121" t="s">
        <v>990</v>
      </c>
      <c r="D13" s="29">
        <v>770.4</v>
      </c>
      <c r="E13" s="29">
        <v>963</v>
      </c>
      <c r="F13" s="29">
        <f t="shared" ref="F13:G71" si="1">ROUND(D13*1.4,2)</f>
        <v>1078.56</v>
      </c>
      <c r="G13" s="29">
        <f t="shared" si="1"/>
        <v>1348.2</v>
      </c>
      <c r="H13" s="29">
        <f t="shared" si="0"/>
        <v>1294.27</v>
      </c>
      <c r="I13" s="29">
        <f t="shared" si="0"/>
        <v>1617.84</v>
      </c>
      <c r="J13" s="24" t="s">
        <v>45</v>
      </c>
      <c r="K13" s="24" t="s">
        <v>45</v>
      </c>
    </row>
    <row r="14" spans="1:16" ht="32.450000000000003" customHeight="1" x14ac:dyDescent="0.25">
      <c r="A14" s="31"/>
      <c r="B14" s="121" t="s">
        <v>991</v>
      </c>
      <c r="C14" s="121" t="s">
        <v>992</v>
      </c>
      <c r="D14" s="29">
        <v>770.4</v>
      </c>
      <c r="E14" s="29">
        <v>963</v>
      </c>
      <c r="F14" s="29">
        <f t="shared" si="1"/>
        <v>1078.56</v>
      </c>
      <c r="G14" s="29">
        <f t="shared" si="1"/>
        <v>1348.2</v>
      </c>
      <c r="H14" s="29">
        <f t="shared" si="0"/>
        <v>1294.27</v>
      </c>
      <c r="I14" s="29">
        <f t="shared" si="0"/>
        <v>1617.84</v>
      </c>
      <c r="J14" s="24" t="s">
        <v>45</v>
      </c>
      <c r="K14" s="24" t="s">
        <v>45</v>
      </c>
    </row>
    <row r="15" spans="1:16" ht="31.15" customHeight="1" x14ac:dyDescent="0.25">
      <c r="A15" s="31"/>
      <c r="B15" s="121" t="s">
        <v>993</v>
      </c>
      <c r="C15" s="121" t="s">
        <v>994</v>
      </c>
      <c r="D15" s="29">
        <v>1155.6000000000001</v>
      </c>
      <c r="E15" s="29">
        <v>1444.5</v>
      </c>
      <c r="F15" s="29">
        <f t="shared" si="1"/>
        <v>1617.84</v>
      </c>
      <c r="G15" s="29">
        <f t="shared" si="1"/>
        <v>2022.3</v>
      </c>
      <c r="H15" s="29">
        <f t="shared" si="0"/>
        <v>1941.41</v>
      </c>
      <c r="I15" s="29">
        <f t="shared" si="0"/>
        <v>2426.7600000000002</v>
      </c>
      <c r="J15" s="24" t="s">
        <v>45</v>
      </c>
      <c r="K15" s="24" t="s">
        <v>45</v>
      </c>
    </row>
    <row r="16" spans="1:16" ht="37.5" customHeight="1" x14ac:dyDescent="0.25">
      <c r="A16" s="31"/>
      <c r="B16" s="121" t="s">
        <v>995</v>
      </c>
      <c r="C16" s="121" t="s">
        <v>996</v>
      </c>
      <c r="D16" s="29">
        <v>770.4</v>
      </c>
      <c r="E16" s="29">
        <v>963</v>
      </c>
      <c r="F16" s="29">
        <f t="shared" si="1"/>
        <v>1078.56</v>
      </c>
      <c r="G16" s="29">
        <f t="shared" si="1"/>
        <v>1348.2</v>
      </c>
      <c r="H16" s="29">
        <f t="shared" si="0"/>
        <v>1294.27</v>
      </c>
      <c r="I16" s="29">
        <f t="shared" si="0"/>
        <v>1617.84</v>
      </c>
      <c r="J16" s="24" t="s">
        <v>45</v>
      </c>
      <c r="K16" s="24" t="s">
        <v>45</v>
      </c>
    </row>
    <row r="17" spans="1:11" ht="37.5" customHeight="1" x14ac:dyDescent="0.25">
      <c r="A17" s="31"/>
      <c r="B17" s="121" t="s">
        <v>997</v>
      </c>
      <c r="C17" s="121" t="s">
        <v>998</v>
      </c>
      <c r="D17" s="29">
        <v>770.4</v>
      </c>
      <c r="E17" s="29">
        <v>963</v>
      </c>
      <c r="F17" s="29">
        <f t="shared" si="1"/>
        <v>1078.56</v>
      </c>
      <c r="G17" s="29">
        <f t="shared" si="1"/>
        <v>1348.2</v>
      </c>
      <c r="H17" s="29">
        <f t="shared" si="0"/>
        <v>1294.27</v>
      </c>
      <c r="I17" s="29">
        <f t="shared" si="0"/>
        <v>1617.84</v>
      </c>
      <c r="J17" s="24" t="s">
        <v>45</v>
      </c>
      <c r="K17" s="24" t="s">
        <v>45</v>
      </c>
    </row>
    <row r="18" spans="1:11" ht="37.5" customHeight="1" x14ac:dyDescent="0.25">
      <c r="A18" s="31"/>
      <c r="B18" s="121" t="s">
        <v>999</v>
      </c>
      <c r="C18" s="121" t="s">
        <v>1000</v>
      </c>
      <c r="D18" s="29">
        <v>770.4</v>
      </c>
      <c r="E18" s="29">
        <v>963</v>
      </c>
      <c r="F18" s="29">
        <f t="shared" si="1"/>
        <v>1078.56</v>
      </c>
      <c r="G18" s="29">
        <f t="shared" si="1"/>
        <v>1348.2</v>
      </c>
      <c r="H18" s="29">
        <f t="shared" si="0"/>
        <v>1294.27</v>
      </c>
      <c r="I18" s="29">
        <f t="shared" si="0"/>
        <v>1617.84</v>
      </c>
      <c r="J18" s="24" t="s">
        <v>45</v>
      </c>
      <c r="K18" s="24" t="s">
        <v>45</v>
      </c>
    </row>
    <row r="19" spans="1:11" ht="36.6" customHeight="1" x14ac:dyDescent="0.25">
      <c r="A19" s="31"/>
      <c r="B19" s="121" t="s">
        <v>1001</v>
      </c>
      <c r="C19" s="121" t="s">
        <v>1002</v>
      </c>
      <c r="D19" s="29">
        <v>616.32000000000005</v>
      </c>
      <c r="E19" s="29">
        <v>770.4</v>
      </c>
      <c r="F19" s="29">
        <f t="shared" si="1"/>
        <v>862.85</v>
      </c>
      <c r="G19" s="29">
        <f t="shared" si="1"/>
        <v>1078.56</v>
      </c>
      <c r="H19" s="29">
        <f t="shared" si="0"/>
        <v>1035.42</v>
      </c>
      <c r="I19" s="29">
        <f t="shared" si="0"/>
        <v>1294.27</v>
      </c>
      <c r="J19" s="24" t="s">
        <v>45</v>
      </c>
      <c r="K19" s="24" t="s">
        <v>45</v>
      </c>
    </row>
    <row r="20" spans="1:11" ht="36.6" customHeight="1" x14ac:dyDescent="0.25">
      <c r="A20" s="31"/>
      <c r="B20" s="121" t="s">
        <v>1003</v>
      </c>
      <c r="C20" s="121" t="s">
        <v>1004</v>
      </c>
      <c r="D20" s="29">
        <v>616.32000000000005</v>
      </c>
      <c r="E20" s="29">
        <v>770.4</v>
      </c>
      <c r="F20" s="29">
        <f t="shared" si="1"/>
        <v>862.85</v>
      </c>
      <c r="G20" s="29">
        <f t="shared" si="1"/>
        <v>1078.56</v>
      </c>
      <c r="H20" s="29">
        <f t="shared" si="0"/>
        <v>1035.42</v>
      </c>
      <c r="I20" s="29">
        <f t="shared" si="0"/>
        <v>1294.27</v>
      </c>
      <c r="J20" s="24" t="s">
        <v>45</v>
      </c>
      <c r="K20" s="24" t="s">
        <v>45</v>
      </c>
    </row>
    <row r="21" spans="1:11" ht="31.5" x14ac:dyDescent="0.25">
      <c r="A21" s="31"/>
      <c r="B21" s="121" t="s">
        <v>1005</v>
      </c>
      <c r="C21" s="121" t="s">
        <v>1006</v>
      </c>
      <c r="D21" s="29">
        <v>770.4</v>
      </c>
      <c r="E21" s="29">
        <v>963</v>
      </c>
      <c r="F21" s="29">
        <f t="shared" si="1"/>
        <v>1078.56</v>
      </c>
      <c r="G21" s="29">
        <f t="shared" si="1"/>
        <v>1348.2</v>
      </c>
      <c r="H21" s="29">
        <f t="shared" si="0"/>
        <v>1294.27</v>
      </c>
      <c r="I21" s="29">
        <f t="shared" si="0"/>
        <v>1617.84</v>
      </c>
      <c r="J21" s="24" t="s">
        <v>45</v>
      </c>
      <c r="K21" s="24" t="s">
        <v>45</v>
      </c>
    </row>
    <row r="22" spans="1:11" ht="31.5" x14ac:dyDescent="0.25">
      <c r="A22" s="31"/>
      <c r="B22" s="121" t="s">
        <v>1007</v>
      </c>
      <c r="C22" s="121" t="s">
        <v>1008</v>
      </c>
      <c r="D22" s="29">
        <v>770.4</v>
      </c>
      <c r="E22" s="29">
        <v>963</v>
      </c>
      <c r="F22" s="29">
        <f t="shared" si="1"/>
        <v>1078.56</v>
      </c>
      <c r="G22" s="29">
        <f t="shared" si="1"/>
        <v>1348.2</v>
      </c>
      <c r="H22" s="29">
        <f t="shared" si="0"/>
        <v>1294.27</v>
      </c>
      <c r="I22" s="29">
        <f t="shared" si="0"/>
        <v>1617.84</v>
      </c>
      <c r="J22" s="24" t="s">
        <v>45</v>
      </c>
      <c r="K22" s="24" t="s">
        <v>45</v>
      </c>
    </row>
    <row r="23" spans="1:11" ht="33" customHeight="1" x14ac:dyDescent="0.25">
      <c r="A23" s="31"/>
      <c r="B23" s="121" t="s">
        <v>1009</v>
      </c>
      <c r="C23" s="121" t="s">
        <v>1010</v>
      </c>
      <c r="D23" s="29">
        <v>770.4</v>
      </c>
      <c r="E23" s="29">
        <v>963</v>
      </c>
      <c r="F23" s="29">
        <f t="shared" si="1"/>
        <v>1078.56</v>
      </c>
      <c r="G23" s="29">
        <f t="shared" si="1"/>
        <v>1348.2</v>
      </c>
      <c r="H23" s="29">
        <f t="shared" si="0"/>
        <v>1294.27</v>
      </c>
      <c r="I23" s="29">
        <f t="shared" si="0"/>
        <v>1617.84</v>
      </c>
      <c r="J23" s="24" t="s">
        <v>45</v>
      </c>
      <c r="K23" s="24" t="s">
        <v>45</v>
      </c>
    </row>
    <row r="24" spans="1:11" x14ac:dyDescent="0.25">
      <c r="A24" s="31"/>
      <c r="B24" s="121" t="s">
        <v>1011</v>
      </c>
      <c r="C24" s="121" t="s">
        <v>1012</v>
      </c>
      <c r="D24" s="29">
        <v>770.4</v>
      </c>
      <c r="E24" s="29">
        <v>963</v>
      </c>
      <c r="F24" s="29">
        <f t="shared" si="1"/>
        <v>1078.56</v>
      </c>
      <c r="G24" s="29">
        <f t="shared" si="1"/>
        <v>1348.2</v>
      </c>
      <c r="H24" s="29">
        <f t="shared" si="0"/>
        <v>1294.27</v>
      </c>
      <c r="I24" s="29">
        <f t="shared" si="0"/>
        <v>1617.84</v>
      </c>
      <c r="J24" s="24" t="s">
        <v>45</v>
      </c>
      <c r="K24" s="24" t="s">
        <v>45</v>
      </c>
    </row>
    <row r="25" spans="1:11" ht="31.5" x14ac:dyDescent="0.25">
      <c r="A25" s="31"/>
      <c r="B25" s="121" t="s">
        <v>1013</v>
      </c>
      <c r="C25" s="121" t="s">
        <v>1014</v>
      </c>
      <c r="D25" s="29">
        <v>770.4</v>
      </c>
      <c r="E25" s="29">
        <v>963</v>
      </c>
      <c r="F25" s="29">
        <f t="shared" si="1"/>
        <v>1078.56</v>
      </c>
      <c r="G25" s="29">
        <f t="shared" si="1"/>
        <v>1348.2</v>
      </c>
      <c r="H25" s="29">
        <f t="shared" si="0"/>
        <v>1294.27</v>
      </c>
      <c r="I25" s="29">
        <f t="shared" si="0"/>
        <v>1617.84</v>
      </c>
      <c r="J25" s="24" t="s">
        <v>45</v>
      </c>
      <c r="K25" s="24" t="s">
        <v>45</v>
      </c>
    </row>
    <row r="26" spans="1:11" ht="31.5" x14ac:dyDescent="0.25">
      <c r="A26" s="31"/>
      <c r="B26" s="121" t="s">
        <v>1015</v>
      </c>
      <c r="C26" s="121" t="s">
        <v>1016</v>
      </c>
      <c r="D26" s="29">
        <v>1155.6000000000001</v>
      </c>
      <c r="E26" s="29">
        <v>1444.5</v>
      </c>
      <c r="F26" s="29">
        <f t="shared" si="1"/>
        <v>1617.84</v>
      </c>
      <c r="G26" s="29">
        <f t="shared" si="1"/>
        <v>2022.3</v>
      </c>
      <c r="H26" s="29">
        <f t="shared" si="0"/>
        <v>1941.41</v>
      </c>
      <c r="I26" s="29">
        <f t="shared" si="0"/>
        <v>2426.7600000000002</v>
      </c>
      <c r="J26" s="24" t="s">
        <v>45</v>
      </c>
      <c r="K26" s="24" t="s">
        <v>45</v>
      </c>
    </row>
    <row r="27" spans="1:11" ht="31.5" x14ac:dyDescent="0.25">
      <c r="A27" s="31"/>
      <c r="B27" s="121" t="s">
        <v>1017</v>
      </c>
      <c r="C27" s="121" t="s">
        <v>1018</v>
      </c>
      <c r="D27" s="29">
        <v>770.4</v>
      </c>
      <c r="E27" s="29">
        <v>963</v>
      </c>
      <c r="F27" s="29">
        <f t="shared" si="1"/>
        <v>1078.56</v>
      </c>
      <c r="G27" s="29">
        <f t="shared" si="1"/>
        <v>1348.2</v>
      </c>
      <c r="H27" s="29">
        <f t="shared" si="0"/>
        <v>1294.27</v>
      </c>
      <c r="I27" s="29">
        <f t="shared" si="0"/>
        <v>1617.84</v>
      </c>
      <c r="J27" s="24" t="s">
        <v>45</v>
      </c>
      <c r="K27" s="24" t="s">
        <v>45</v>
      </c>
    </row>
    <row r="28" spans="1:11" ht="31.5" x14ac:dyDescent="0.25">
      <c r="A28" s="31"/>
      <c r="B28" s="121" t="s">
        <v>1019</v>
      </c>
      <c r="C28" s="121" t="s">
        <v>1020</v>
      </c>
      <c r="D28" s="29">
        <v>770.4</v>
      </c>
      <c r="E28" s="29">
        <v>963</v>
      </c>
      <c r="F28" s="29">
        <f t="shared" si="1"/>
        <v>1078.56</v>
      </c>
      <c r="G28" s="29">
        <f t="shared" si="1"/>
        <v>1348.2</v>
      </c>
      <c r="H28" s="29">
        <f t="shared" si="0"/>
        <v>1294.27</v>
      </c>
      <c r="I28" s="29">
        <f t="shared" si="0"/>
        <v>1617.84</v>
      </c>
      <c r="J28" s="24" t="s">
        <v>45</v>
      </c>
      <c r="K28" s="24" t="s">
        <v>45</v>
      </c>
    </row>
    <row r="29" spans="1:11" ht="31.5" x14ac:dyDescent="0.25">
      <c r="A29" s="31"/>
      <c r="B29" s="121" t="s">
        <v>1021</v>
      </c>
      <c r="C29" s="121" t="s">
        <v>1022</v>
      </c>
      <c r="D29" s="29">
        <v>770.4</v>
      </c>
      <c r="E29" s="29">
        <v>963</v>
      </c>
      <c r="F29" s="29">
        <f t="shared" si="1"/>
        <v>1078.56</v>
      </c>
      <c r="G29" s="29">
        <f t="shared" si="1"/>
        <v>1348.2</v>
      </c>
      <c r="H29" s="29">
        <f t="shared" si="0"/>
        <v>1294.27</v>
      </c>
      <c r="I29" s="29">
        <f t="shared" si="0"/>
        <v>1617.84</v>
      </c>
      <c r="J29" s="24" t="s">
        <v>45</v>
      </c>
      <c r="K29" s="24" t="s">
        <v>45</v>
      </c>
    </row>
    <row r="30" spans="1:11" x14ac:dyDescent="0.25">
      <c r="A30" s="31"/>
      <c r="B30" s="121" t="s">
        <v>1023</v>
      </c>
      <c r="C30" s="121" t="s">
        <v>1024</v>
      </c>
      <c r="D30" s="29">
        <v>770.4</v>
      </c>
      <c r="E30" s="29">
        <v>963</v>
      </c>
      <c r="F30" s="29">
        <f t="shared" si="1"/>
        <v>1078.56</v>
      </c>
      <c r="G30" s="29">
        <f t="shared" si="1"/>
        <v>1348.2</v>
      </c>
      <c r="H30" s="29">
        <f t="shared" si="0"/>
        <v>1294.27</v>
      </c>
      <c r="I30" s="29">
        <f t="shared" si="0"/>
        <v>1617.84</v>
      </c>
      <c r="J30" s="24" t="s">
        <v>45</v>
      </c>
      <c r="K30" s="24" t="s">
        <v>45</v>
      </c>
    </row>
    <row r="31" spans="1:11" ht="31.5" x14ac:dyDescent="0.25">
      <c r="A31" s="31"/>
      <c r="B31" s="121" t="s">
        <v>1025</v>
      </c>
      <c r="C31" s="121" t="s">
        <v>1026</v>
      </c>
      <c r="D31" s="29">
        <v>770.4</v>
      </c>
      <c r="E31" s="29">
        <v>963</v>
      </c>
      <c r="F31" s="29">
        <f t="shared" si="1"/>
        <v>1078.56</v>
      </c>
      <c r="G31" s="29">
        <f t="shared" si="1"/>
        <v>1348.2</v>
      </c>
      <c r="H31" s="29">
        <f t="shared" si="0"/>
        <v>1294.27</v>
      </c>
      <c r="I31" s="29">
        <f t="shared" si="0"/>
        <v>1617.84</v>
      </c>
      <c r="J31" s="24" t="s">
        <v>45</v>
      </c>
      <c r="K31" s="24" t="s">
        <v>45</v>
      </c>
    </row>
    <row r="32" spans="1:11" ht="31.5" x14ac:dyDescent="0.25">
      <c r="A32" s="31"/>
      <c r="B32" s="121" t="s">
        <v>1027</v>
      </c>
      <c r="C32" s="121" t="s">
        <v>1028</v>
      </c>
      <c r="D32" s="29">
        <v>616.32000000000005</v>
      </c>
      <c r="E32" s="29">
        <v>770.4</v>
      </c>
      <c r="F32" s="29">
        <f t="shared" si="1"/>
        <v>862.85</v>
      </c>
      <c r="G32" s="29">
        <f t="shared" si="1"/>
        <v>1078.56</v>
      </c>
      <c r="H32" s="29">
        <f t="shared" si="0"/>
        <v>1035.42</v>
      </c>
      <c r="I32" s="29">
        <f t="shared" si="0"/>
        <v>1294.27</v>
      </c>
      <c r="J32" s="24" t="s">
        <v>45</v>
      </c>
      <c r="K32" s="24" t="s">
        <v>45</v>
      </c>
    </row>
    <row r="33" spans="1:11" ht="31.5" x14ac:dyDescent="0.25">
      <c r="A33" s="31"/>
      <c r="B33" s="121" t="s">
        <v>1029</v>
      </c>
      <c r="C33" s="121" t="s">
        <v>1030</v>
      </c>
      <c r="D33" s="29">
        <v>770.4</v>
      </c>
      <c r="E33" s="29">
        <v>963</v>
      </c>
      <c r="F33" s="29">
        <f t="shared" si="1"/>
        <v>1078.56</v>
      </c>
      <c r="G33" s="29">
        <f t="shared" si="1"/>
        <v>1348.2</v>
      </c>
      <c r="H33" s="29">
        <f t="shared" si="0"/>
        <v>1294.27</v>
      </c>
      <c r="I33" s="29">
        <f t="shared" si="0"/>
        <v>1617.84</v>
      </c>
      <c r="J33" s="24" t="s">
        <v>45</v>
      </c>
      <c r="K33" s="24" t="s">
        <v>45</v>
      </c>
    </row>
    <row r="34" spans="1:11" ht="31.5" x14ac:dyDescent="0.25">
      <c r="A34" s="31"/>
      <c r="B34" s="121" t="s">
        <v>1031</v>
      </c>
      <c r="C34" s="121" t="s">
        <v>1032</v>
      </c>
      <c r="D34" s="29">
        <v>770.4</v>
      </c>
      <c r="E34" s="29">
        <v>963</v>
      </c>
      <c r="F34" s="29">
        <f t="shared" si="1"/>
        <v>1078.56</v>
      </c>
      <c r="G34" s="29">
        <f t="shared" si="1"/>
        <v>1348.2</v>
      </c>
      <c r="H34" s="29">
        <f t="shared" si="0"/>
        <v>1294.27</v>
      </c>
      <c r="I34" s="29">
        <f t="shared" si="0"/>
        <v>1617.84</v>
      </c>
      <c r="J34" s="24" t="s">
        <v>45</v>
      </c>
      <c r="K34" s="24" t="s">
        <v>45</v>
      </c>
    </row>
    <row r="35" spans="1:11" ht="31.5" x14ac:dyDescent="0.25">
      <c r="A35" s="31"/>
      <c r="B35" s="121" t="s">
        <v>1033</v>
      </c>
      <c r="C35" s="121" t="s">
        <v>1034</v>
      </c>
      <c r="D35" s="29">
        <v>770.4</v>
      </c>
      <c r="E35" s="29">
        <v>963</v>
      </c>
      <c r="F35" s="29">
        <f t="shared" si="1"/>
        <v>1078.56</v>
      </c>
      <c r="G35" s="29">
        <f t="shared" si="1"/>
        <v>1348.2</v>
      </c>
      <c r="H35" s="29">
        <f t="shared" si="0"/>
        <v>1294.27</v>
      </c>
      <c r="I35" s="29">
        <f t="shared" si="0"/>
        <v>1617.84</v>
      </c>
      <c r="J35" s="24" t="s">
        <v>45</v>
      </c>
      <c r="K35" s="24" t="s">
        <v>45</v>
      </c>
    </row>
    <row r="36" spans="1:11" ht="31.5" x14ac:dyDescent="0.25">
      <c r="A36" s="31"/>
      <c r="B36" s="121" t="s">
        <v>1035</v>
      </c>
      <c r="C36" s="121" t="s">
        <v>1036</v>
      </c>
      <c r="D36" s="29">
        <v>1155.6000000000001</v>
      </c>
      <c r="E36" s="29">
        <v>1444.5</v>
      </c>
      <c r="F36" s="29">
        <f t="shared" si="1"/>
        <v>1617.84</v>
      </c>
      <c r="G36" s="29">
        <f t="shared" si="1"/>
        <v>2022.3</v>
      </c>
      <c r="H36" s="29">
        <f t="shared" si="0"/>
        <v>1941.41</v>
      </c>
      <c r="I36" s="29">
        <f t="shared" si="0"/>
        <v>2426.7600000000002</v>
      </c>
      <c r="J36" s="24" t="s">
        <v>45</v>
      </c>
      <c r="K36" s="24" t="s">
        <v>45</v>
      </c>
    </row>
    <row r="37" spans="1:11" ht="31.5" x14ac:dyDescent="0.25">
      <c r="A37" s="31"/>
      <c r="B37" s="121" t="s">
        <v>1037</v>
      </c>
      <c r="C37" s="121" t="s">
        <v>1038</v>
      </c>
      <c r="D37" s="29">
        <v>770.4</v>
      </c>
      <c r="E37" s="29">
        <v>963</v>
      </c>
      <c r="F37" s="29">
        <f t="shared" si="1"/>
        <v>1078.56</v>
      </c>
      <c r="G37" s="29">
        <f t="shared" si="1"/>
        <v>1348.2</v>
      </c>
      <c r="H37" s="29">
        <f t="shared" si="0"/>
        <v>1294.27</v>
      </c>
      <c r="I37" s="29">
        <f t="shared" si="0"/>
        <v>1617.84</v>
      </c>
      <c r="J37" s="24" t="s">
        <v>45</v>
      </c>
      <c r="K37" s="24" t="s">
        <v>45</v>
      </c>
    </row>
    <row r="38" spans="1:11" ht="31.5" x14ac:dyDescent="0.25">
      <c r="A38" s="31"/>
      <c r="B38" s="121" t="s">
        <v>1039</v>
      </c>
      <c r="C38" s="121" t="s">
        <v>1040</v>
      </c>
      <c r="D38" s="29">
        <v>770.4</v>
      </c>
      <c r="E38" s="29">
        <v>963</v>
      </c>
      <c r="F38" s="29">
        <f t="shared" si="1"/>
        <v>1078.56</v>
      </c>
      <c r="G38" s="29">
        <f t="shared" si="1"/>
        <v>1348.2</v>
      </c>
      <c r="H38" s="29">
        <f t="shared" si="0"/>
        <v>1294.27</v>
      </c>
      <c r="I38" s="29">
        <f t="shared" si="0"/>
        <v>1617.84</v>
      </c>
      <c r="J38" s="24" t="s">
        <v>45</v>
      </c>
      <c r="K38" s="24" t="s">
        <v>45</v>
      </c>
    </row>
    <row r="39" spans="1:11" ht="31.5" x14ac:dyDescent="0.25">
      <c r="A39" s="31"/>
      <c r="B39" s="121" t="s">
        <v>1041</v>
      </c>
      <c r="C39" s="121" t="s">
        <v>1042</v>
      </c>
      <c r="D39" s="29">
        <v>1155.6000000000001</v>
      </c>
      <c r="E39" s="29">
        <v>1444.5</v>
      </c>
      <c r="F39" s="29">
        <f t="shared" si="1"/>
        <v>1617.84</v>
      </c>
      <c r="G39" s="29">
        <f t="shared" si="1"/>
        <v>2022.3</v>
      </c>
      <c r="H39" s="29">
        <f t="shared" si="0"/>
        <v>1941.41</v>
      </c>
      <c r="I39" s="29">
        <f t="shared" si="0"/>
        <v>2426.7600000000002</v>
      </c>
      <c r="J39" s="24" t="s">
        <v>45</v>
      </c>
      <c r="K39" s="24" t="s">
        <v>45</v>
      </c>
    </row>
    <row r="40" spans="1:11" ht="31.5" x14ac:dyDescent="0.25">
      <c r="A40" s="31"/>
      <c r="B40" s="121" t="s">
        <v>1043</v>
      </c>
      <c r="C40" s="121" t="s">
        <v>1044</v>
      </c>
      <c r="D40" s="29">
        <v>1155.6000000000001</v>
      </c>
      <c r="E40" s="29">
        <v>1444.5</v>
      </c>
      <c r="F40" s="29">
        <f t="shared" si="1"/>
        <v>1617.84</v>
      </c>
      <c r="G40" s="29">
        <f t="shared" si="1"/>
        <v>2022.3</v>
      </c>
      <c r="H40" s="29">
        <f t="shared" si="0"/>
        <v>1941.41</v>
      </c>
      <c r="I40" s="29">
        <f t="shared" si="0"/>
        <v>2426.7600000000002</v>
      </c>
      <c r="J40" s="24" t="s">
        <v>45</v>
      </c>
      <c r="K40" s="24" t="s">
        <v>45</v>
      </c>
    </row>
    <row r="41" spans="1:11" ht="31.5" x14ac:dyDescent="0.25">
      <c r="A41" s="31"/>
      <c r="B41" s="121" t="s">
        <v>1045</v>
      </c>
      <c r="C41" s="121" t="s">
        <v>1046</v>
      </c>
      <c r="D41" s="29">
        <v>1155.6000000000001</v>
      </c>
      <c r="E41" s="29">
        <v>1444.5</v>
      </c>
      <c r="F41" s="29">
        <f t="shared" si="1"/>
        <v>1617.84</v>
      </c>
      <c r="G41" s="29">
        <f t="shared" si="1"/>
        <v>2022.3</v>
      </c>
      <c r="H41" s="29">
        <f t="shared" si="0"/>
        <v>1941.41</v>
      </c>
      <c r="I41" s="29">
        <f t="shared" si="0"/>
        <v>2426.7600000000002</v>
      </c>
      <c r="J41" s="24" t="s">
        <v>45</v>
      </c>
      <c r="K41" s="24" t="s">
        <v>45</v>
      </c>
    </row>
    <row r="42" spans="1:11" ht="31.5" x14ac:dyDescent="0.25">
      <c r="A42" s="31"/>
      <c r="B42" s="121" t="s">
        <v>1047</v>
      </c>
      <c r="C42" s="121" t="s">
        <v>1048</v>
      </c>
      <c r="D42" s="29">
        <v>1155.6000000000001</v>
      </c>
      <c r="E42" s="29">
        <v>1444.5</v>
      </c>
      <c r="F42" s="29">
        <f t="shared" si="1"/>
        <v>1617.84</v>
      </c>
      <c r="G42" s="29">
        <f t="shared" si="1"/>
        <v>2022.3</v>
      </c>
      <c r="H42" s="29">
        <f t="shared" si="0"/>
        <v>1941.41</v>
      </c>
      <c r="I42" s="29">
        <f t="shared" si="0"/>
        <v>2426.7600000000002</v>
      </c>
      <c r="J42" s="24" t="s">
        <v>45</v>
      </c>
      <c r="K42" s="24" t="s">
        <v>45</v>
      </c>
    </row>
    <row r="43" spans="1:11" ht="31.5" x14ac:dyDescent="0.25">
      <c r="A43" s="31"/>
      <c r="B43" s="121" t="s">
        <v>1049</v>
      </c>
      <c r="C43" s="121" t="s">
        <v>1050</v>
      </c>
      <c r="D43" s="29">
        <v>1155.6000000000001</v>
      </c>
      <c r="E43" s="29">
        <v>1444.5</v>
      </c>
      <c r="F43" s="29">
        <f t="shared" si="1"/>
        <v>1617.84</v>
      </c>
      <c r="G43" s="29">
        <f t="shared" si="1"/>
        <v>2022.3</v>
      </c>
      <c r="H43" s="29">
        <f t="shared" si="0"/>
        <v>1941.41</v>
      </c>
      <c r="I43" s="29">
        <f t="shared" si="0"/>
        <v>2426.7600000000002</v>
      </c>
      <c r="J43" s="24" t="s">
        <v>45</v>
      </c>
      <c r="K43" s="24" t="s">
        <v>45</v>
      </c>
    </row>
    <row r="44" spans="1:11" ht="31.5" x14ac:dyDescent="0.25">
      <c r="A44" s="31"/>
      <c r="B44" s="121" t="s">
        <v>1051</v>
      </c>
      <c r="C44" s="121" t="s">
        <v>1052</v>
      </c>
      <c r="D44" s="29">
        <v>1155.6000000000001</v>
      </c>
      <c r="E44" s="29">
        <v>1444.5</v>
      </c>
      <c r="F44" s="29">
        <f t="shared" si="1"/>
        <v>1617.84</v>
      </c>
      <c r="G44" s="29">
        <f t="shared" si="1"/>
        <v>2022.3</v>
      </c>
      <c r="H44" s="29">
        <f t="shared" si="0"/>
        <v>1941.41</v>
      </c>
      <c r="I44" s="29">
        <f t="shared" si="0"/>
        <v>2426.7600000000002</v>
      </c>
      <c r="J44" s="24" t="s">
        <v>45</v>
      </c>
      <c r="K44" s="24" t="s">
        <v>45</v>
      </c>
    </row>
    <row r="45" spans="1:11" ht="31.5" x14ac:dyDescent="0.25">
      <c r="A45" s="31"/>
      <c r="B45" s="121" t="s">
        <v>1053</v>
      </c>
      <c r="C45" s="121" t="s">
        <v>1054</v>
      </c>
      <c r="D45" s="29">
        <v>770.4</v>
      </c>
      <c r="E45" s="29">
        <v>963</v>
      </c>
      <c r="F45" s="29">
        <f t="shared" si="1"/>
        <v>1078.56</v>
      </c>
      <c r="G45" s="29">
        <f t="shared" si="1"/>
        <v>1348.2</v>
      </c>
      <c r="H45" s="29">
        <f t="shared" si="0"/>
        <v>1294.27</v>
      </c>
      <c r="I45" s="29">
        <f t="shared" si="0"/>
        <v>1617.84</v>
      </c>
      <c r="J45" s="24" t="s">
        <v>45</v>
      </c>
      <c r="K45" s="24" t="s">
        <v>45</v>
      </c>
    </row>
    <row r="46" spans="1:11" ht="31.5" x14ac:dyDescent="0.25">
      <c r="A46" s="31"/>
      <c r="B46" s="121" t="s">
        <v>1055</v>
      </c>
      <c r="C46" s="121" t="s">
        <v>1056</v>
      </c>
      <c r="D46" s="29">
        <v>770.4</v>
      </c>
      <c r="E46" s="29">
        <v>963</v>
      </c>
      <c r="F46" s="29">
        <f t="shared" si="1"/>
        <v>1078.56</v>
      </c>
      <c r="G46" s="29">
        <f t="shared" si="1"/>
        <v>1348.2</v>
      </c>
      <c r="H46" s="29">
        <f t="shared" si="0"/>
        <v>1294.27</v>
      </c>
      <c r="I46" s="29">
        <f t="shared" si="0"/>
        <v>1617.84</v>
      </c>
      <c r="J46" s="24" t="s">
        <v>45</v>
      </c>
      <c r="K46" s="24" t="s">
        <v>45</v>
      </c>
    </row>
    <row r="47" spans="1:11" ht="31.5" x14ac:dyDescent="0.25">
      <c r="A47" s="31"/>
      <c r="B47" s="121" t="s">
        <v>1057</v>
      </c>
      <c r="C47" s="121" t="s">
        <v>1058</v>
      </c>
      <c r="D47" s="29">
        <v>770.4</v>
      </c>
      <c r="E47" s="29">
        <v>963</v>
      </c>
      <c r="F47" s="29">
        <f t="shared" si="1"/>
        <v>1078.56</v>
      </c>
      <c r="G47" s="29">
        <f t="shared" si="1"/>
        <v>1348.2</v>
      </c>
      <c r="H47" s="29">
        <f t="shared" si="0"/>
        <v>1294.27</v>
      </c>
      <c r="I47" s="29">
        <f t="shared" si="0"/>
        <v>1617.84</v>
      </c>
      <c r="J47" s="24" t="s">
        <v>45</v>
      </c>
      <c r="K47" s="24" t="s">
        <v>45</v>
      </c>
    </row>
    <row r="48" spans="1:11" ht="31.5" x14ac:dyDescent="0.25">
      <c r="A48" s="31"/>
      <c r="B48" s="121" t="s">
        <v>1059</v>
      </c>
      <c r="C48" s="121" t="s">
        <v>1060</v>
      </c>
      <c r="D48" s="29">
        <v>770.4</v>
      </c>
      <c r="E48" s="29">
        <v>963</v>
      </c>
      <c r="F48" s="29">
        <f t="shared" si="1"/>
        <v>1078.56</v>
      </c>
      <c r="G48" s="29">
        <f t="shared" si="1"/>
        <v>1348.2</v>
      </c>
      <c r="H48" s="29">
        <f t="shared" si="0"/>
        <v>1294.27</v>
      </c>
      <c r="I48" s="29">
        <f t="shared" si="0"/>
        <v>1617.84</v>
      </c>
      <c r="J48" s="24" t="s">
        <v>45</v>
      </c>
      <c r="K48" s="24" t="s">
        <v>45</v>
      </c>
    </row>
    <row r="49" spans="1:11" ht="31.5" x14ac:dyDescent="0.25">
      <c r="A49" s="31"/>
      <c r="B49" s="121" t="s">
        <v>1061</v>
      </c>
      <c r="C49" s="121" t="s">
        <v>1062</v>
      </c>
      <c r="D49" s="29">
        <v>770.4</v>
      </c>
      <c r="E49" s="29">
        <v>963</v>
      </c>
      <c r="F49" s="29">
        <f t="shared" si="1"/>
        <v>1078.56</v>
      </c>
      <c r="G49" s="29">
        <f t="shared" si="1"/>
        <v>1348.2</v>
      </c>
      <c r="H49" s="29">
        <f t="shared" si="0"/>
        <v>1294.27</v>
      </c>
      <c r="I49" s="29">
        <f t="shared" si="0"/>
        <v>1617.84</v>
      </c>
      <c r="J49" s="24" t="s">
        <v>45</v>
      </c>
      <c r="K49" s="24" t="s">
        <v>45</v>
      </c>
    </row>
    <row r="50" spans="1:11" ht="31.5" x14ac:dyDescent="0.25">
      <c r="A50" s="31"/>
      <c r="B50" s="121" t="s">
        <v>1063</v>
      </c>
      <c r="C50" s="121" t="s">
        <v>1064</v>
      </c>
      <c r="D50" s="29">
        <v>770.4</v>
      </c>
      <c r="E50" s="29">
        <v>963</v>
      </c>
      <c r="F50" s="29">
        <f t="shared" si="1"/>
        <v>1078.56</v>
      </c>
      <c r="G50" s="29">
        <f t="shared" si="1"/>
        <v>1348.2</v>
      </c>
      <c r="H50" s="29">
        <f t="shared" si="0"/>
        <v>1294.27</v>
      </c>
      <c r="I50" s="29">
        <f t="shared" si="0"/>
        <v>1617.84</v>
      </c>
      <c r="J50" s="24" t="s">
        <v>45</v>
      </c>
      <c r="K50" s="24" t="s">
        <v>45</v>
      </c>
    </row>
    <row r="51" spans="1:11" ht="47.25" x14ac:dyDescent="0.25">
      <c r="A51" s="31"/>
      <c r="B51" s="121" t="s">
        <v>1065</v>
      </c>
      <c r="C51" s="121" t="s">
        <v>1066</v>
      </c>
      <c r="D51" s="29">
        <v>770.4</v>
      </c>
      <c r="E51" s="29">
        <v>963</v>
      </c>
      <c r="F51" s="29">
        <f t="shared" si="1"/>
        <v>1078.56</v>
      </c>
      <c r="G51" s="29">
        <f t="shared" si="1"/>
        <v>1348.2</v>
      </c>
      <c r="H51" s="29">
        <f t="shared" si="0"/>
        <v>1294.27</v>
      </c>
      <c r="I51" s="29">
        <f t="shared" si="0"/>
        <v>1617.84</v>
      </c>
      <c r="J51" s="24" t="s">
        <v>45</v>
      </c>
      <c r="K51" s="24" t="s">
        <v>45</v>
      </c>
    </row>
    <row r="52" spans="1:11" ht="31.5" x14ac:dyDescent="0.25">
      <c r="A52" s="31"/>
      <c r="B52" s="121" t="s">
        <v>1067</v>
      </c>
      <c r="C52" s="121" t="s">
        <v>1068</v>
      </c>
      <c r="D52" s="29">
        <v>1155.6000000000001</v>
      </c>
      <c r="E52" s="29">
        <v>1444.5</v>
      </c>
      <c r="F52" s="29">
        <f t="shared" si="1"/>
        <v>1617.84</v>
      </c>
      <c r="G52" s="29">
        <f t="shared" si="1"/>
        <v>2022.3</v>
      </c>
      <c r="H52" s="29">
        <f t="shared" si="0"/>
        <v>1941.41</v>
      </c>
      <c r="I52" s="29">
        <f t="shared" si="0"/>
        <v>2426.7600000000002</v>
      </c>
      <c r="J52" s="24" t="s">
        <v>45</v>
      </c>
      <c r="K52" s="24" t="s">
        <v>45</v>
      </c>
    </row>
    <row r="53" spans="1:11" ht="31.5" x14ac:dyDescent="0.25">
      <c r="A53" s="31"/>
      <c r="B53" s="121" t="s">
        <v>1069</v>
      </c>
      <c r="C53" s="121" t="s">
        <v>1070</v>
      </c>
      <c r="D53" s="29">
        <v>770.4</v>
      </c>
      <c r="E53" s="29">
        <v>963</v>
      </c>
      <c r="F53" s="29">
        <f t="shared" si="1"/>
        <v>1078.56</v>
      </c>
      <c r="G53" s="29">
        <f t="shared" si="1"/>
        <v>1348.2</v>
      </c>
      <c r="H53" s="29">
        <f t="shared" si="0"/>
        <v>1294.27</v>
      </c>
      <c r="I53" s="29">
        <f t="shared" si="0"/>
        <v>1617.84</v>
      </c>
      <c r="J53" s="24" t="s">
        <v>45</v>
      </c>
      <c r="K53" s="24" t="s">
        <v>45</v>
      </c>
    </row>
    <row r="54" spans="1:11" ht="31.5" x14ac:dyDescent="0.25">
      <c r="A54" s="31"/>
      <c r="B54" s="121" t="s">
        <v>1071</v>
      </c>
      <c r="C54" s="121" t="s">
        <v>1072</v>
      </c>
      <c r="D54" s="29">
        <v>616.32000000000005</v>
      </c>
      <c r="E54" s="29">
        <v>770.4</v>
      </c>
      <c r="F54" s="29">
        <f t="shared" si="1"/>
        <v>862.85</v>
      </c>
      <c r="G54" s="29">
        <f t="shared" si="1"/>
        <v>1078.56</v>
      </c>
      <c r="H54" s="29">
        <f t="shared" si="0"/>
        <v>1035.42</v>
      </c>
      <c r="I54" s="29">
        <f t="shared" si="0"/>
        <v>1294.27</v>
      </c>
      <c r="J54" s="24" t="s">
        <v>45</v>
      </c>
      <c r="K54" s="24" t="s">
        <v>45</v>
      </c>
    </row>
    <row r="55" spans="1:11" x14ac:dyDescent="0.25">
      <c r="A55" s="31"/>
      <c r="B55" s="121" t="s">
        <v>1073</v>
      </c>
      <c r="C55" s="121" t="s">
        <v>1074</v>
      </c>
      <c r="D55" s="29">
        <v>770.4</v>
      </c>
      <c r="E55" s="29">
        <v>963</v>
      </c>
      <c r="F55" s="29">
        <f t="shared" si="1"/>
        <v>1078.56</v>
      </c>
      <c r="G55" s="29">
        <f t="shared" si="1"/>
        <v>1348.2</v>
      </c>
      <c r="H55" s="29">
        <f t="shared" si="0"/>
        <v>1294.27</v>
      </c>
      <c r="I55" s="29">
        <f t="shared" si="0"/>
        <v>1617.84</v>
      </c>
      <c r="J55" s="24" t="s">
        <v>45</v>
      </c>
      <c r="K55" s="24" t="s">
        <v>45</v>
      </c>
    </row>
    <row r="56" spans="1:11" ht="31.5" x14ac:dyDescent="0.25">
      <c r="A56" s="31"/>
      <c r="B56" s="121" t="s">
        <v>1075</v>
      </c>
      <c r="C56" s="121" t="s">
        <v>1076</v>
      </c>
      <c r="D56" s="29">
        <v>770.4</v>
      </c>
      <c r="E56" s="29">
        <v>963</v>
      </c>
      <c r="F56" s="29">
        <f t="shared" si="1"/>
        <v>1078.56</v>
      </c>
      <c r="G56" s="29">
        <f t="shared" si="1"/>
        <v>1348.2</v>
      </c>
      <c r="H56" s="29">
        <f t="shared" si="0"/>
        <v>1294.27</v>
      </c>
      <c r="I56" s="29">
        <f t="shared" si="0"/>
        <v>1617.84</v>
      </c>
      <c r="J56" s="24" t="s">
        <v>45</v>
      </c>
      <c r="K56" s="24" t="s">
        <v>45</v>
      </c>
    </row>
    <row r="57" spans="1:11" ht="31.5" x14ac:dyDescent="0.25">
      <c r="A57" s="31"/>
      <c r="B57" s="121" t="s">
        <v>1077</v>
      </c>
      <c r="C57" s="121" t="s">
        <v>1078</v>
      </c>
      <c r="D57" s="29">
        <v>1155.6000000000001</v>
      </c>
      <c r="E57" s="29">
        <v>1444.5</v>
      </c>
      <c r="F57" s="29">
        <f t="shared" si="1"/>
        <v>1617.84</v>
      </c>
      <c r="G57" s="29">
        <f t="shared" si="1"/>
        <v>2022.3</v>
      </c>
      <c r="H57" s="29">
        <f t="shared" si="0"/>
        <v>1941.41</v>
      </c>
      <c r="I57" s="29">
        <f t="shared" si="0"/>
        <v>2426.7600000000002</v>
      </c>
      <c r="J57" s="24" t="s">
        <v>45</v>
      </c>
      <c r="K57" s="24" t="s">
        <v>45</v>
      </c>
    </row>
    <row r="58" spans="1:11" ht="31.5" x14ac:dyDescent="0.25">
      <c r="A58" s="31"/>
      <c r="B58" s="121" t="s">
        <v>1079</v>
      </c>
      <c r="C58" s="121" t="s">
        <v>1080</v>
      </c>
      <c r="D58" s="29">
        <v>1001.52</v>
      </c>
      <c r="E58" s="29">
        <v>1251.9000000000001</v>
      </c>
      <c r="F58" s="29">
        <f t="shared" si="1"/>
        <v>1402.13</v>
      </c>
      <c r="G58" s="29">
        <f t="shared" si="1"/>
        <v>1752.66</v>
      </c>
      <c r="H58" s="29">
        <f t="shared" si="0"/>
        <v>1682.55</v>
      </c>
      <c r="I58" s="29">
        <f t="shared" si="0"/>
        <v>2103.19</v>
      </c>
      <c r="J58" s="24" t="s">
        <v>45</v>
      </c>
      <c r="K58" s="24" t="s">
        <v>45</v>
      </c>
    </row>
    <row r="59" spans="1:11" ht="31.5" x14ac:dyDescent="0.25">
      <c r="A59" s="31"/>
      <c r="B59" s="121" t="s">
        <v>1081</v>
      </c>
      <c r="C59" s="121" t="s">
        <v>1082</v>
      </c>
      <c r="D59" s="29">
        <v>770.4</v>
      </c>
      <c r="E59" s="29">
        <v>963</v>
      </c>
      <c r="F59" s="29">
        <f t="shared" si="1"/>
        <v>1078.56</v>
      </c>
      <c r="G59" s="29">
        <f t="shared" si="1"/>
        <v>1348.2</v>
      </c>
      <c r="H59" s="29">
        <f t="shared" si="0"/>
        <v>1294.27</v>
      </c>
      <c r="I59" s="29">
        <f t="shared" si="0"/>
        <v>1617.84</v>
      </c>
      <c r="J59" s="24" t="s">
        <v>45</v>
      </c>
      <c r="K59" s="24" t="s">
        <v>45</v>
      </c>
    </row>
    <row r="60" spans="1:11" ht="31.5" x14ac:dyDescent="0.25">
      <c r="A60" s="31"/>
      <c r="B60" s="121" t="s">
        <v>1083</v>
      </c>
      <c r="C60" s="121" t="s">
        <v>1084</v>
      </c>
      <c r="D60" s="29">
        <v>1001.52</v>
      </c>
      <c r="E60" s="29">
        <v>1251.9000000000001</v>
      </c>
      <c r="F60" s="29">
        <f t="shared" si="1"/>
        <v>1402.13</v>
      </c>
      <c r="G60" s="29">
        <f t="shared" si="1"/>
        <v>1752.66</v>
      </c>
      <c r="H60" s="29">
        <f t="shared" si="0"/>
        <v>1682.55</v>
      </c>
      <c r="I60" s="29">
        <f t="shared" si="0"/>
        <v>2103.19</v>
      </c>
      <c r="J60" s="24" t="s">
        <v>45</v>
      </c>
      <c r="K60" s="24" t="s">
        <v>45</v>
      </c>
    </row>
    <row r="61" spans="1:11" x14ac:dyDescent="0.25">
      <c r="A61" s="31"/>
      <c r="B61" s="121" t="s">
        <v>1085</v>
      </c>
      <c r="C61" s="121" t="s">
        <v>1086</v>
      </c>
      <c r="D61" s="29">
        <v>1001.52</v>
      </c>
      <c r="E61" s="29">
        <v>1251.9000000000001</v>
      </c>
      <c r="F61" s="29">
        <f t="shared" si="1"/>
        <v>1402.13</v>
      </c>
      <c r="G61" s="29">
        <f t="shared" si="1"/>
        <v>1752.66</v>
      </c>
      <c r="H61" s="29">
        <f t="shared" si="0"/>
        <v>1682.55</v>
      </c>
      <c r="I61" s="29">
        <f t="shared" si="0"/>
        <v>2103.19</v>
      </c>
      <c r="J61" s="24" t="s">
        <v>45</v>
      </c>
      <c r="K61" s="24" t="s">
        <v>45</v>
      </c>
    </row>
    <row r="62" spans="1:11" ht="31.5" x14ac:dyDescent="0.25">
      <c r="A62" s="31"/>
      <c r="B62" s="121" t="s">
        <v>1087</v>
      </c>
      <c r="C62" s="121" t="s">
        <v>1088</v>
      </c>
      <c r="D62" s="29">
        <v>770.4</v>
      </c>
      <c r="E62" s="29">
        <v>963</v>
      </c>
      <c r="F62" s="29">
        <f t="shared" si="1"/>
        <v>1078.56</v>
      </c>
      <c r="G62" s="29">
        <f t="shared" si="1"/>
        <v>1348.2</v>
      </c>
      <c r="H62" s="29">
        <f t="shared" si="0"/>
        <v>1294.27</v>
      </c>
      <c r="I62" s="29">
        <f t="shared" si="0"/>
        <v>1617.84</v>
      </c>
      <c r="J62" s="24" t="s">
        <v>45</v>
      </c>
      <c r="K62" s="24" t="s">
        <v>45</v>
      </c>
    </row>
    <row r="63" spans="1:11" ht="31.5" x14ac:dyDescent="0.25">
      <c r="A63" s="31"/>
      <c r="B63" s="121" t="s">
        <v>1089</v>
      </c>
      <c r="C63" s="121" t="s">
        <v>1090</v>
      </c>
      <c r="D63" s="29">
        <v>770.4</v>
      </c>
      <c r="E63" s="29">
        <v>963</v>
      </c>
      <c r="F63" s="29">
        <f t="shared" si="1"/>
        <v>1078.56</v>
      </c>
      <c r="G63" s="29">
        <f t="shared" si="1"/>
        <v>1348.2</v>
      </c>
      <c r="H63" s="29">
        <f t="shared" si="0"/>
        <v>1294.27</v>
      </c>
      <c r="I63" s="29">
        <f t="shared" si="0"/>
        <v>1617.84</v>
      </c>
      <c r="J63" s="24" t="s">
        <v>45</v>
      </c>
      <c r="K63" s="24" t="s">
        <v>45</v>
      </c>
    </row>
    <row r="64" spans="1:11" ht="31.5" x14ac:dyDescent="0.25">
      <c r="A64" s="31"/>
      <c r="B64" s="121" t="s">
        <v>1091</v>
      </c>
      <c r="C64" s="121" t="s">
        <v>1092</v>
      </c>
      <c r="D64" s="29">
        <v>770.4</v>
      </c>
      <c r="E64" s="29">
        <v>963</v>
      </c>
      <c r="F64" s="29">
        <f t="shared" si="1"/>
        <v>1078.56</v>
      </c>
      <c r="G64" s="29">
        <f t="shared" si="1"/>
        <v>1348.2</v>
      </c>
      <c r="H64" s="29">
        <f t="shared" si="0"/>
        <v>1294.27</v>
      </c>
      <c r="I64" s="29">
        <f t="shared" si="0"/>
        <v>1617.84</v>
      </c>
      <c r="J64" s="24" t="s">
        <v>45</v>
      </c>
      <c r="K64" s="24" t="s">
        <v>45</v>
      </c>
    </row>
    <row r="65" spans="1:11" x14ac:dyDescent="0.25">
      <c r="A65" s="31"/>
      <c r="B65" s="121" t="s">
        <v>1093</v>
      </c>
      <c r="C65" s="121" t="s">
        <v>1094</v>
      </c>
      <c r="D65" s="29">
        <v>770.4</v>
      </c>
      <c r="E65" s="29">
        <v>963</v>
      </c>
      <c r="F65" s="29">
        <f t="shared" si="1"/>
        <v>1078.56</v>
      </c>
      <c r="G65" s="29">
        <f t="shared" si="1"/>
        <v>1348.2</v>
      </c>
      <c r="H65" s="29">
        <f t="shared" si="0"/>
        <v>1294.27</v>
      </c>
      <c r="I65" s="29">
        <f t="shared" si="0"/>
        <v>1617.84</v>
      </c>
      <c r="J65" s="24" t="s">
        <v>45</v>
      </c>
      <c r="K65" s="24" t="s">
        <v>45</v>
      </c>
    </row>
    <row r="66" spans="1:11" ht="31.5" x14ac:dyDescent="0.25">
      <c r="A66" s="31"/>
      <c r="B66" s="121" t="s">
        <v>1095</v>
      </c>
      <c r="C66" s="121" t="s">
        <v>1096</v>
      </c>
      <c r="D66" s="29">
        <v>770.4</v>
      </c>
      <c r="E66" s="29">
        <v>963</v>
      </c>
      <c r="F66" s="29">
        <f t="shared" si="1"/>
        <v>1078.56</v>
      </c>
      <c r="G66" s="29">
        <f t="shared" si="1"/>
        <v>1348.2</v>
      </c>
      <c r="H66" s="29">
        <f t="shared" si="0"/>
        <v>1294.27</v>
      </c>
      <c r="I66" s="29">
        <f t="shared" si="0"/>
        <v>1617.84</v>
      </c>
      <c r="J66" s="24" t="s">
        <v>45</v>
      </c>
      <c r="K66" s="24" t="s">
        <v>45</v>
      </c>
    </row>
    <row r="67" spans="1:11" x14ac:dyDescent="0.25">
      <c r="A67" s="31"/>
      <c r="B67" s="121" t="s">
        <v>1097</v>
      </c>
      <c r="C67" s="121" t="s">
        <v>1098</v>
      </c>
      <c r="D67" s="29">
        <v>770.4</v>
      </c>
      <c r="E67" s="29">
        <v>963</v>
      </c>
      <c r="F67" s="29">
        <f t="shared" si="1"/>
        <v>1078.56</v>
      </c>
      <c r="G67" s="29">
        <f t="shared" si="1"/>
        <v>1348.2</v>
      </c>
      <c r="H67" s="29">
        <f t="shared" si="0"/>
        <v>1294.27</v>
      </c>
      <c r="I67" s="29">
        <f t="shared" si="0"/>
        <v>1617.84</v>
      </c>
      <c r="J67" s="24" t="s">
        <v>45</v>
      </c>
      <c r="K67" s="24" t="s">
        <v>45</v>
      </c>
    </row>
    <row r="68" spans="1:11" ht="31.5" x14ac:dyDescent="0.25">
      <c r="A68" s="31"/>
      <c r="B68" s="121" t="s">
        <v>1099</v>
      </c>
      <c r="C68" s="121" t="s">
        <v>1100</v>
      </c>
      <c r="D68" s="29">
        <v>770.4</v>
      </c>
      <c r="E68" s="29">
        <v>963</v>
      </c>
      <c r="F68" s="29">
        <f t="shared" si="1"/>
        <v>1078.56</v>
      </c>
      <c r="G68" s="29">
        <f t="shared" si="1"/>
        <v>1348.2</v>
      </c>
      <c r="H68" s="29">
        <f t="shared" si="0"/>
        <v>1294.27</v>
      </c>
      <c r="I68" s="29">
        <f t="shared" si="0"/>
        <v>1617.84</v>
      </c>
      <c r="J68" s="24" t="s">
        <v>45</v>
      </c>
      <c r="K68" s="24" t="s">
        <v>45</v>
      </c>
    </row>
    <row r="69" spans="1:11" x14ac:dyDescent="0.25">
      <c r="A69" s="31"/>
      <c r="B69" s="121" t="s">
        <v>1101</v>
      </c>
      <c r="C69" s="121" t="s">
        <v>1102</v>
      </c>
      <c r="D69" s="29">
        <v>770.4</v>
      </c>
      <c r="E69" s="29">
        <v>963</v>
      </c>
      <c r="F69" s="29">
        <f t="shared" si="1"/>
        <v>1078.56</v>
      </c>
      <c r="G69" s="29">
        <f t="shared" si="1"/>
        <v>1348.2</v>
      </c>
      <c r="H69" s="29">
        <f t="shared" si="0"/>
        <v>1294.27</v>
      </c>
      <c r="I69" s="29">
        <f t="shared" si="0"/>
        <v>1617.84</v>
      </c>
      <c r="J69" s="24" t="s">
        <v>45</v>
      </c>
      <c r="K69" s="24" t="s">
        <v>45</v>
      </c>
    </row>
    <row r="70" spans="1:11" x14ac:dyDescent="0.25">
      <c r="A70" s="31"/>
      <c r="B70" s="121" t="s">
        <v>1103</v>
      </c>
      <c r="C70" s="121" t="s">
        <v>1104</v>
      </c>
      <c r="D70" s="29">
        <v>770.4</v>
      </c>
      <c r="E70" s="29">
        <v>963</v>
      </c>
      <c r="F70" s="29">
        <f t="shared" si="1"/>
        <v>1078.56</v>
      </c>
      <c r="G70" s="29">
        <f t="shared" si="1"/>
        <v>1348.2</v>
      </c>
      <c r="H70" s="29">
        <f t="shared" si="0"/>
        <v>1294.27</v>
      </c>
      <c r="I70" s="29">
        <f t="shared" si="0"/>
        <v>1617.84</v>
      </c>
      <c r="J70" s="24" t="s">
        <v>45</v>
      </c>
      <c r="K70" s="24" t="s">
        <v>45</v>
      </c>
    </row>
    <row r="71" spans="1:11" ht="31.5" x14ac:dyDescent="0.25">
      <c r="A71" s="31"/>
      <c r="B71" s="121" t="s">
        <v>1105</v>
      </c>
      <c r="C71" s="121" t="s">
        <v>1106</v>
      </c>
      <c r="D71" s="29">
        <v>770.4</v>
      </c>
      <c r="E71" s="29">
        <v>963</v>
      </c>
      <c r="F71" s="29">
        <f t="shared" si="1"/>
        <v>1078.56</v>
      </c>
      <c r="G71" s="29">
        <f>ROUND(E71*1.4,2)</f>
        <v>1348.2</v>
      </c>
      <c r="H71" s="29">
        <f t="shared" si="0"/>
        <v>1294.27</v>
      </c>
      <c r="I71" s="29">
        <f t="shared" si="0"/>
        <v>1617.84</v>
      </c>
      <c r="J71" s="24" t="s">
        <v>45</v>
      </c>
      <c r="K71" s="24" t="s">
        <v>45</v>
      </c>
    </row>
    <row r="72" spans="1:11" x14ac:dyDescent="0.25">
      <c r="A72" s="118" t="s">
        <v>1107</v>
      </c>
      <c r="B72" s="120"/>
      <c r="C72" s="130" t="s">
        <v>845</v>
      </c>
      <c r="D72" s="131"/>
      <c r="E72" s="131"/>
      <c r="F72" s="29"/>
      <c r="G72" s="29"/>
      <c r="H72" s="29"/>
      <c r="I72" s="29"/>
      <c r="J72" s="24"/>
      <c r="K72" s="24"/>
    </row>
    <row r="73" spans="1:11" ht="31.5" x14ac:dyDescent="0.25">
      <c r="A73" s="31"/>
      <c r="B73" s="120" t="s">
        <v>1108</v>
      </c>
      <c r="C73" s="121" t="s">
        <v>1109</v>
      </c>
      <c r="D73" s="132">
        <v>4825.6000000000004</v>
      </c>
      <c r="E73" s="132">
        <v>6032</v>
      </c>
      <c r="F73" s="29">
        <f t="shared" ref="F73:G88" si="2">ROUND(D73*1.4,2)</f>
        <v>6755.84</v>
      </c>
      <c r="G73" s="29">
        <f t="shared" si="2"/>
        <v>8444.7999999999993</v>
      </c>
      <c r="H73" s="29">
        <f t="shared" ref="H73:I100" si="3">ROUND(D73*1.68,2)</f>
        <v>8107.01</v>
      </c>
      <c r="I73" s="29">
        <f t="shared" si="3"/>
        <v>10133.76</v>
      </c>
      <c r="J73" s="24" t="s">
        <v>45</v>
      </c>
      <c r="K73" s="24" t="s">
        <v>45</v>
      </c>
    </row>
    <row r="74" spans="1:11" ht="47.25" x14ac:dyDescent="0.25">
      <c r="A74" s="31"/>
      <c r="B74" s="120" t="s">
        <v>1110</v>
      </c>
      <c r="C74" s="121" t="s">
        <v>1111</v>
      </c>
      <c r="D74" s="132">
        <v>5568</v>
      </c>
      <c r="E74" s="132">
        <v>6960</v>
      </c>
      <c r="F74" s="29">
        <f t="shared" si="2"/>
        <v>7795.2</v>
      </c>
      <c r="G74" s="29">
        <f t="shared" si="2"/>
        <v>9744</v>
      </c>
      <c r="H74" s="29">
        <f t="shared" si="3"/>
        <v>9354.24</v>
      </c>
      <c r="I74" s="29">
        <f t="shared" si="3"/>
        <v>11692.8</v>
      </c>
      <c r="J74" s="24" t="s">
        <v>45</v>
      </c>
      <c r="K74" s="24" t="s">
        <v>45</v>
      </c>
    </row>
    <row r="75" spans="1:11" ht="47.25" x14ac:dyDescent="0.25">
      <c r="A75" s="31"/>
      <c r="B75" s="120" t="s">
        <v>1112</v>
      </c>
      <c r="C75" s="121" t="s">
        <v>1113</v>
      </c>
      <c r="D75" s="132">
        <v>3712</v>
      </c>
      <c r="E75" s="132">
        <v>4640</v>
      </c>
      <c r="F75" s="29">
        <f t="shared" si="2"/>
        <v>5196.8</v>
      </c>
      <c r="G75" s="29">
        <f t="shared" si="2"/>
        <v>6496</v>
      </c>
      <c r="H75" s="29">
        <f t="shared" si="3"/>
        <v>6236.16</v>
      </c>
      <c r="I75" s="29">
        <f t="shared" si="3"/>
        <v>7795.2</v>
      </c>
      <c r="J75" s="24" t="s">
        <v>45</v>
      </c>
      <c r="K75" s="24" t="s">
        <v>45</v>
      </c>
    </row>
    <row r="76" spans="1:11" ht="47.25" x14ac:dyDescent="0.25">
      <c r="A76" s="31"/>
      <c r="B76" s="120" t="s">
        <v>1114</v>
      </c>
      <c r="C76" s="121" t="s">
        <v>1115</v>
      </c>
      <c r="D76" s="132">
        <v>4825.6000000000004</v>
      </c>
      <c r="E76" s="132">
        <v>6032</v>
      </c>
      <c r="F76" s="29">
        <f t="shared" si="2"/>
        <v>6755.84</v>
      </c>
      <c r="G76" s="29">
        <f t="shared" si="2"/>
        <v>8444.7999999999993</v>
      </c>
      <c r="H76" s="29">
        <f t="shared" si="3"/>
        <v>8107.01</v>
      </c>
      <c r="I76" s="29">
        <f t="shared" si="3"/>
        <v>10133.76</v>
      </c>
      <c r="J76" s="24" t="s">
        <v>45</v>
      </c>
      <c r="K76" s="24" t="s">
        <v>45</v>
      </c>
    </row>
    <row r="77" spans="1:11" ht="31.5" x14ac:dyDescent="0.25">
      <c r="A77" s="31"/>
      <c r="B77" s="120" t="s">
        <v>1116</v>
      </c>
      <c r="C77" s="121" t="s">
        <v>1117</v>
      </c>
      <c r="D77" s="132">
        <v>3712</v>
      </c>
      <c r="E77" s="132">
        <v>4640</v>
      </c>
      <c r="F77" s="29">
        <f t="shared" si="2"/>
        <v>5196.8</v>
      </c>
      <c r="G77" s="29">
        <f t="shared" si="2"/>
        <v>6496</v>
      </c>
      <c r="H77" s="29">
        <f t="shared" si="3"/>
        <v>6236.16</v>
      </c>
      <c r="I77" s="29">
        <f t="shared" si="3"/>
        <v>7795.2</v>
      </c>
      <c r="J77" s="24" t="s">
        <v>45</v>
      </c>
      <c r="K77" s="24" t="s">
        <v>45</v>
      </c>
    </row>
    <row r="78" spans="1:11" ht="31.5" x14ac:dyDescent="0.25">
      <c r="A78" s="31"/>
      <c r="B78" s="120" t="s">
        <v>1118</v>
      </c>
      <c r="C78" s="121" t="s">
        <v>1119</v>
      </c>
      <c r="D78" s="132">
        <v>2969.6000000000004</v>
      </c>
      <c r="E78" s="132">
        <v>3712</v>
      </c>
      <c r="F78" s="29">
        <f t="shared" si="2"/>
        <v>4157.4399999999996</v>
      </c>
      <c r="G78" s="29">
        <f t="shared" si="2"/>
        <v>5196.8</v>
      </c>
      <c r="H78" s="29">
        <f t="shared" si="3"/>
        <v>4988.93</v>
      </c>
      <c r="I78" s="29">
        <f t="shared" si="3"/>
        <v>6236.16</v>
      </c>
      <c r="J78" s="24" t="s">
        <v>45</v>
      </c>
      <c r="K78" s="24" t="s">
        <v>45</v>
      </c>
    </row>
    <row r="79" spans="1:11" ht="31.5" x14ac:dyDescent="0.25">
      <c r="A79" s="31"/>
      <c r="B79" s="120" t="s">
        <v>1120</v>
      </c>
      <c r="C79" s="121" t="s">
        <v>1121</v>
      </c>
      <c r="D79" s="132">
        <v>3712</v>
      </c>
      <c r="E79" s="132">
        <v>4640</v>
      </c>
      <c r="F79" s="29">
        <f t="shared" si="2"/>
        <v>5196.8</v>
      </c>
      <c r="G79" s="29">
        <f t="shared" si="2"/>
        <v>6496</v>
      </c>
      <c r="H79" s="29">
        <f t="shared" si="3"/>
        <v>6236.16</v>
      </c>
      <c r="I79" s="29">
        <f t="shared" si="3"/>
        <v>7795.2</v>
      </c>
      <c r="J79" s="24" t="s">
        <v>45</v>
      </c>
      <c r="K79" s="24" t="s">
        <v>45</v>
      </c>
    </row>
    <row r="80" spans="1:11" ht="31.5" x14ac:dyDescent="0.25">
      <c r="A80" s="31"/>
      <c r="B80" s="120" t="s">
        <v>1122</v>
      </c>
      <c r="C80" s="121" t="s">
        <v>1123</v>
      </c>
      <c r="D80" s="132">
        <v>3712</v>
      </c>
      <c r="E80" s="132">
        <v>4640</v>
      </c>
      <c r="F80" s="29">
        <f t="shared" si="2"/>
        <v>5196.8</v>
      </c>
      <c r="G80" s="29">
        <f t="shared" si="2"/>
        <v>6496</v>
      </c>
      <c r="H80" s="29">
        <f t="shared" si="3"/>
        <v>6236.16</v>
      </c>
      <c r="I80" s="29">
        <f t="shared" si="3"/>
        <v>7795.2</v>
      </c>
      <c r="J80" s="24" t="s">
        <v>45</v>
      </c>
      <c r="K80" s="24" t="s">
        <v>45</v>
      </c>
    </row>
    <row r="81" spans="1:11" ht="31.5" x14ac:dyDescent="0.25">
      <c r="A81" s="31"/>
      <c r="B81" s="120" t="s">
        <v>1124</v>
      </c>
      <c r="C81" s="121" t="s">
        <v>1125</v>
      </c>
      <c r="D81" s="132">
        <v>5568</v>
      </c>
      <c r="E81" s="132">
        <v>6960</v>
      </c>
      <c r="F81" s="29">
        <f t="shared" si="2"/>
        <v>7795.2</v>
      </c>
      <c r="G81" s="29">
        <f t="shared" si="2"/>
        <v>9744</v>
      </c>
      <c r="H81" s="29">
        <f t="shared" si="3"/>
        <v>9354.24</v>
      </c>
      <c r="I81" s="29">
        <f t="shared" si="3"/>
        <v>11692.8</v>
      </c>
      <c r="J81" s="24" t="s">
        <v>45</v>
      </c>
      <c r="K81" s="24" t="s">
        <v>45</v>
      </c>
    </row>
    <row r="82" spans="1:11" ht="31.5" x14ac:dyDescent="0.25">
      <c r="A82" s="31"/>
      <c r="B82" s="120" t="s">
        <v>1126</v>
      </c>
      <c r="C82" s="121" t="s">
        <v>1127</v>
      </c>
      <c r="D82" s="132">
        <v>5568</v>
      </c>
      <c r="E82" s="132">
        <v>6960</v>
      </c>
      <c r="F82" s="29">
        <f t="shared" si="2"/>
        <v>7795.2</v>
      </c>
      <c r="G82" s="29">
        <f t="shared" si="2"/>
        <v>9744</v>
      </c>
      <c r="H82" s="29">
        <f t="shared" si="3"/>
        <v>9354.24</v>
      </c>
      <c r="I82" s="29">
        <f t="shared" si="3"/>
        <v>11692.8</v>
      </c>
      <c r="J82" s="24" t="s">
        <v>45</v>
      </c>
      <c r="K82" s="24" t="s">
        <v>45</v>
      </c>
    </row>
    <row r="83" spans="1:11" ht="31.5" x14ac:dyDescent="0.25">
      <c r="A83" s="31"/>
      <c r="B83" s="120" t="s">
        <v>1128</v>
      </c>
      <c r="C83" s="121" t="s">
        <v>1129</v>
      </c>
      <c r="D83" s="132">
        <v>3712</v>
      </c>
      <c r="E83" s="132">
        <v>4640</v>
      </c>
      <c r="F83" s="29">
        <f t="shared" si="2"/>
        <v>5196.8</v>
      </c>
      <c r="G83" s="29">
        <f t="shared" si="2"/>
        <v>6496</v>
      </c>
      <c r="H83" s="29">
        <f t="shared" si="3"/>
        <v>6236.16</v>
      </c>
      <c r="I83" s="29">
        <f t="shared" si="3"/>
        <v>7795.2</v>
      </c>
      <c r="J83" s="24" t="s">
        <v>45</v>
      </c>
      <c r="K83" s="24" t="s">
        <v>45</v>
      </c>
    </row>
    <row r="84" spans="1:11" ht="31.5" x14ac:dyDescent="0.25">
      <c r="A84" s="31"/>
      <c r="B84" s="120" t="s">
        <v>1130</v>
      </c>
      <c r="C84" s="121" t="s">
        <v>1131</v>
      </c>
      <c r="D84" s="132">
        <v>2969.6000000000004</v>
      </c>
      <c r="E84" s="132">
        <v>3712</v>
      </c>
      <c r="F84" s="29">
        <f t="shared" si="2"/>
        <v>4157.4399999999996</v>
      </c>
      <c r="G84" s="29">
        <f t="shared" si="2"/>
        <v>5196.8</v>
      </c>
      <c r="H84" s="29">
        <f t="shared" si="3"/>
        <v>4988.93</v>
      </c>
      <c r="I84" s="29">
        <f t="shared" si="3"/>
        <v>6236.16</v>
      </c>
      <c r="J84" s="24" t="s">
        <v>45</v>
      </c>
      <c r="K84" s="24" t="s">
        <v>45</v>
      </c>
    </row>
    <row r="85" spans="1:11" ht="31.5" x14ac:dyDescent="0.25">
      <c r="A85" s="31"/>
      <c r="B85" s="120" t="s">
        <v>1132</v>
      </c>
      <c r="C85" s="121" t="s">
        <v>1133</v>
      </c>
      <c r="D85" s="132">
        <v>6681.6</v>
      </c>
      <c r="E85" s="132">
        <v>8352</v>
      </c>
      <c r="F85" s="29">
        <f t="shared" si="2"/>
        <v>9354.24</v>
      </c>
      <c r="G85" s="29">
        <f t="shared" si="2"/>
        <v>11692.8</v>
      </c>
      <c r="H85" s="29">
        <f t="shared" si="3"/>
        <v>11225.09</v>
      </c>
      <c r="I85" s="29">
        <f t="shared" si="3"/>
        <v>14031.36</v>
      </c>
      <c r="J85" s="24" t="s">
        <v>45</v>
      </c>
      <c r="K85" s="24" t="s">
        <v>45</v>
      </c>
    </row>
    <row r="86" spans="1:11" ht="47.25" x14ac:dyDescent="0.25">
      <c r="A86" s="31"/>
      <c r="B86" s="120" t="s">
        <v>1134</v>
      </c>
      <c r="C86" s="121" t="s">
        <v>1135</v>
      </c>
      <c r="D86" s="132">
        <v>6681.6</v>
      </c>
      <c r="E86" s="132">
        <v>8352</v>
      </c>
      <c r="F86" s="29">
        <f t="shared" si="2"/>
        <v>9354.24</v>
      </c>
      <c r="G86" s="29">
        <f t="shared" si="2"/>
        <v>11692.8</v>
      </c>
      <c r="H86" s="29">
        <f t="shared" si="3"/>
        <v>11225.09</v>
      </c>
      <c r="I86" s="29">
        <f t="shared" si="3"/>
        <v>14031.36</v>
      </c>
      <c r="J86" s="24" t="s">
        <v>45</v>
      </c>
      <c r="K86" s="24" t="s">
        <v>45</v>
      </c>
    </row>
    <row r="87" spans="1:11" ht="47.25" x14ac:dyDescent="0.25">
      <c r="A87" s="31"/>
      <c r="B87" s="120" t="s">
        <v>1136</v>
      </c>
      <c r="C87" s="121" t="s">
        <v>1137</v>
      </c>
      <c r="D87" s="132">
        <v>6681.6</v>
      </c>
      <c r="E87" s="132">
        <v>8352</v>
      </c>
      <c r="F87" s="29">
        <f t="shared" si="2"/>
        <v>9354.24</v>
      </c>
      <c r="G87" s="29">
        <f t="shared" si="2"/>
        <v>11692.8</v>
      </c>
      <c r="H87" s="29">
        <f t="shared" si="3"/>
        <v>11225.09</v>
      </c>
      <c r="I87" s="29">
        <f t="shared" si="3"/>
        <v>14031.36</v>
      </c>
      <c r="J87" s="24" t="s">
        <v>45</v>
      </c>
      <c r="K87" s="24" t="s">
        <v>45</v>
      </c>
    </row>
    <row r="88" spans="1:11" ht="47.25" x14ac:dyDescent="0.25">
      <c r="A88" s="31"/>
      <c r="B88" s="120" t="s">
        <v>1138</v>
      </c>
      <c r="C88" s="121" t="s">
        <v>1139</v>
      </c>
      <c r="D88" s="132">
        <v>6681.6</v>
      </c>
      <c r="E88" s="132">
        <v>8352</v>
      </c>
      <c r="F88" s="29">
        <f t="shared" si="2"/>
        <v>9354.24</v>
      </c>
      <c r="G88" s="29">
        <f t="shared" si="2"/>
        <v>11692.8</v>
      </c>
      <c r="H88" s="29">
        <f t="shared" si="3"/>
        <v>11225.09</v>
      </c>
      <c r="I88" s="29">
        <f t="shared" si="3"/>
        <v>14031.36</v>
      </c>
      <c r="J88" s="24" t="s">
        <v>45</v>
      </c>
      <c r="K88" s="24" t="s">
        <v>45</v>
      </c>
    </row>
    <row r="89" spans="1:11" ht="31.5" x14ac:dyDescent="0.25">
      <c r="A89" s="31"/>
      <c r="B89" s="120" t="s">
        <v>1140</v>
      </c>
      <c r="C89" s="121" t="s">
        <v>1141</v>
      </c>
      <c r="D89" s="132">
        <v>2969.6000000000004</v>
      </c>
      <c r="E89" s="132">
        <v>3712</v>
      </c>
      <c r="F89" s="29">
        <f t="shared" ref="F89:G100" si="4">ROUND(D89*1.4,2)</f>
        <v>4157.4399999999996</v>
      </c>
      <c r="G89" s="29">
        <f t="shared" si="4"/>
        <v>5196.8</v>
      </c>
      <c r="H89" s="29">
        <f t="shared" si="3"/>
        <v>4988.93</v>
      </c>
      <c r="I89" s="29">
        <f t="shared" si="3"/>
        <v>6236.16</v>
      </c>
      <c r="J89" s="24" t="s">
        <v>45</v>
      </c>
      <c r="K89" s="24" t="s">
        <v>45</v>
      </c>
    </row>
    <row r="90" spans="1:11" ht="31.5" x14ac:dyDescent="0.25">
      <c r="A90" s="31"/>
      <c r="B90" s="120" t="s">
        <v>1142</v>
      </c>
      <c r="C90" s="121" t="s">
        <v>1143</v>
      </c>
      <c r="D90" s="132">
        <v>2969.6000000000004</v>
      </c>
      <c r="E90" s="132">
        <v>3712</v>
      </c>
      <c r="F90" s="29">
        <f t="shared" si="4"/>
        <v>4157.4399999999996</v>
      </c>
      <c r="G90" s="29">
        <f t="shared" si="4"/>
        <v>5196.8</v>
      </c>
      <c r="H90" s="29">
        <f t="shared" si="3"/>
        <v>4988.93</v>
      </c>
      <c r="I90" s="29">
        <f t="shared" si="3"/>
        <v>6236.16</v>
      </c>
      <c r="J90" s="24" t="s">
        <v>45</v>
      </c>
      <c r="K90" s="24" t="s">
        <v>45</v>
      </c>
    </row>
    <row r="91" spans="1:11" ht="31.5" x14ac:dyDescent="0.25">
      <c r="A91" s="31"/>
      <c r="B91" s="120" t="s">
        <v>1144</v>
      </c>
      <c r="C91" s="121" t="s">
        <v>1145</v>
      </c>
      <c r="D91" s="132">
        <v>3712</v>
      </c>
      <c r="E91" s="132">
        <v>4640</v>
      </c>
      <c r="F91" s="29">
        <f t="shared" si="4"/>
        <v>5196.8</v>
      </c>
      <c r="G91" s="29">
        <f t="shared" si="4"/>
        <v>6496</v>
      </c>
      <c r="H91" s="29">
        <f t="shared" si="3"/>
        <v>6236.16</v>
      </c>
      <c r="I91" s="29">
        <f t="shared" si="3"/>
        <v>7795.2</v>
      </c>
      <c r="J91" s="24" t="s">
        <v>45</v>
      </c>
      <c r="K91" s="24" t="s">
        <v>45</v>
      </c>
    </row>
    <row r="92" spans="1:11" ht="47.25" x14ac:dyDescent="0.25">
      <c r="A92" s="31"/>
      <c r="B92" s="120" t="s">
        <v>1146</v>
      </c>
      <c r="C92" s="121" t="s">
        <v>1147</v>
      </c>
      <c r="D92" s="132">
        <v>5568</v>
      </c>
      <c r="E92" s="132">
        <v>6960</v>
      </c>
      <c r="F92" s="29">
        <f t="shared" si="4"/>
        <v>7795.2</v>
      </c>
      <c r="G92" s="29">
        <f t="shared" si="4"/>
        <v>9744</v>
      </c>
      <c r="H92" s="29">
        <f t="shared" si="3"/>
        <v>9354.24</v>
      </c>
      <c r="I92" s="29">
        <f t="shared" si="3"/>
        <v>11692.8</v>
      </c>
      <c r="J92" s="24" t="s">
        <v>45</v>
      </c>
      <c r="K92" s="24" t="s">
        <v>45</v>
      </c>
    </row>
    <row r="93" spans="1:11" ht="47.25" x14ac:dyDescent="0.25">
      <c r="A93" s="31"/>
      <c r="B93" s="120" t="s">
        <v>1148</v>
      </c>
      <c r="C93" s="121" t="s">
        <v>1149</v>
      </c>
      <c r="D93" s="132">
        <v>5568</v>
      </c>
      <c r="E93" s="132">
        <v>6960</v>
      </c>
      <c r="F93" s="29">
        <f t="shared" si="4"/>
        <v>7795.2</v>
      </c>
      <c r="G93" s="29">
        <f t="shared" si="4"/>
        <v>9744</v>
      </c>
      <c r="H93" s="29">
        <f t="shared" si="3"/>
        <v>9354.24</v>
      </c>
      <c r="I93" s="29">
        <f t="shared" si="3"/>
        <v>11692.8</v>
      </c>
      <c r="J93" s="24" t="s">
        <v>45</v>
      </c>
      <c r="K93" s="24" t="s">
        <v>45</v>
      </c>
    </row>
    <row r="94" spans="1:11" ht="63" x14ac:dyDescent="0.25">
      <c r="A94" s="31"/>
      <c r="B94" s="120" t="s">
        <v>1150</v>
      </c>
      <c r="C94" s="121" t="s">
        <v>1151</v>
      </c>
      <c r="D94" s="132">
        <v>5568</v>
      </c>
      <c r="E94" s="132">
        <v>6960</v>
      </c>
      <c r="F94" s="29">
        <f t="shared" si="4"/>
        <v>7795.2</v>
      </c>
      <c r="G94" s="29">
        <f t="shared" si="4"/>
        <v>9744</v>
      </c>
      <c r="H94" s="29">
        <f t="shared" si="3"/>
        <v>9354.24</v>
      </c>
      <c r="I94" s="29">
        <f t="shared" si="3"/>
        <v>11692.8</v>
      </c>
      <c r="J94" s="24" t="s">
        <v>45</v>
      </c>
      <c r="K94" s="24" t="s">
        <v>45</v>
      </c>
    </row>
    <row r="95" spans="1:11" ht="47.25" x14ac:dyDescent="0.25">
      <c r="A95" s="31"/>
      <c r="B95" s="120" t="s">
        <v>1152</v>
      </c>
      <c r="C95" s="121" t="s">
        <v>1153</v>
      </c>
      <c r="D95" s="132">
        <v>4825.6000000000004</v>
      </c>
      <c r="E95" s="132">
        <v>6032</v>
      </c>
      <c r="F95" s="29">
        <f t="shared" si="4"/>
        <v>6755.84</v>
      </c>
      <c r="G95" s="29">
        <f t="shared" si="4"/>
        <v>8444.7999999999993</v>
      </c>
      <c r="H95" s="29">
        <f t="shared" si="3"/>
        <v>8107.01</v>
      </c>
      <c r="I95" s="29">
        <f t="shared" si="3"/>
        <v>10133.76</v>
      </c>
      <c r="J95" s="24" t="s">
        <v>45</v>
      </c>
      <c r="K95" s="24" t="s">
        <v>45</v>
      </c>
    </row>
    <row r="96" spans="1:11" ht="47.25" x14ac:dyDescent="0.25">
      <c r="A96" s="31"/>
      <c r="B96" s="120" t="s">
        <v>1154</v>
      </c>
      <c r="C96" s="121" t="s">
        <v>1155</v>
      </c>
      <c r="D96" s="132">
        <v>5568</v>
      </c>
      <c r="E96" s="132">
        <v>6960</v>
      </c>
      <c r="F96" s="29">
        <f t="shared" si="4"/>
        <v>7795.2</v>
      </c>
      <c r="G96" s="29">
        <f t="shared" si="4"/>
        <v>9744</v>
      </c>
      <c r="H96" s="29">
        <f t="shared" si="3"/>
        <v>9354.24</v>
      </c>
      <c r="I96" s="29">
        <f t="shared" si="3"/>
        <v>11692.8</v>
      </c>
      <c r="J96" s="24" t="s">
        <v>45</v>
      </c>
      <c r="K96" s="24" t="s">
        <v>45</v>
      </c>
    </row>
    <row r="97" spans="1:11" ht="37.9" customHeight="1" x14ac:dyDescent="0.25">
      <c r="A97" s="31"/>
      <c r="B97" s="120" t="s">
        <v>1156</v>
      </c>
      <c r="C97" s="121" t="s">
        <v>1157</v>
      </c>
      <c r="D97" s="132">
        <v>4825.6000000000004</v>
      </c>
      <c r="E97" s="132">
        <v>6032</v>
      </c>
      <c r="F97" s="29">
        <f t="shared" si="4"/>
        <v>6755.84</v>
      </c>
      <c r="G97" s="29">
        <f t="shared" si="4"/>
        <v>8444.7999999999993</v>
      </c>
      <c r="H97" s="29">
        <f t="shared" si="3"/>
        <v>8107.01</v>
      </c>
      <c r="I97" s="29">
        <f t="shared" si="3"/>
        <v>10133.76</v>
      </c>
      <c r="J97" s="24" t="s">
        <v>45</v>
      </c>
      <c r="K97" s="24" t="s">
        <v>45</v>
      </c>
    </row>
    <row r="98" spans="1:11" ht="47.25" x14ac:dyDescent="0.25">
      <c r="A98" s="31"/>
      <c r="B98" s="120" t="s">
        <v>1158</v>
      </c>
      <c r="C98" s="121" t="s">
        <v>1159</v>
      </c>
      <c r="D98" s="132">
        <v>4825.6000000000004</v>
      </c>
      <c r="E98" s="132">
        <v>6032</v>
      </c>
      <c r="F98" s="29">
        <f t="shared" si="4"/>
        <v>6755.84</v>
      </c>
      <c r="G98" s="29">
        <f t="shared" si="4"/>
        <v>8444.7999999999993</v>
      </c>
      <c r="H98" s="29">
        <f t="shared" si="3"/>
        <v>8107.01</v>
      </c>
      <c r="I98" s="29">
        <f t="shared" si="3"/>
        <v>10133.76</v>
      </c>
      <c r="J98" s="24" t="s">
        <v>45</v>
      </c>
      <c r="K98" s="24" t="s">
        <v>45</v>
      </c>
    </row>
    <row r="99" spans="1:11" ht="43.9" customHeight="1" x14ac:dyDescent="0.25">
      <c r="A99" s="31"/>
      <c r="B99" s="120" t="s">
        <v>1160</v>
      </c>
      <c r="C99" s="121" t="s">
        <v>1161</v>
      </c>
      <c r="D99" s="132">
        <v>2969.6000000000004</v>
      </c>
      <c r="E99" s="132">
        <v>3712</v>
      </c>
      <c r="F99" s="29">
        <f t="shared" si="4"/>
        <v>4157.4399999999996</v>
      </c>
      <c r="G99" s="29">
        <f t="shared" si="4"/>
        <v>5196.8</v>
      </c>
      <c r="H99" s="29">
        <f t="shared" si="3"/>
        <v>4988.93</v>
      </c>
      <c r="I99" s="29">
        <f t="shared" si="3"/>
        <v>6236.16</v>
      </c>
      <c r="J99" s="24" t="s">
        <v>45</v>
      </c>
      <c r="K99" s="24" t="s">
        <v>45</v>
      </c>
    </row>
    <row r="100" spans="1:11" ht="48.6" customHeight="1" x14ac:dyDescent="0.25">
      <c r="A100" s="31"/>
      <c r="B100" s="120" t="s">
        <v>1162</v>
      </c>
      <c r="C100" s="121" t="s">
        <v>1163</v>
      </c>
      <c r="D100" s="132">
        <v>2969.6000000000004</v>
      </c>
      <c r="E100" s="132">
        <v>3712</v>
      </c>
      <c r="F100" s="29">
        <f t="shared" si="4"/>
        <v>4157.4399999999996</v>
      </c>
      <c r="G100" s="29">
        <f t="shared" si="4"/>
        <v>5196.8</v>
      </c>
      <c r="H100" s="29">
        <f t="shared" si="3"/>
        <v>4988.93</v>
      </c>
      <c r="I100" s="29">
        <f t="shared" si="3"/>
        <v>6236.16</v>
      </c>
      <c r="J100" s="24" t="s">
        <v>45</v>
      </c>
      <c r="K100" s="24" t="s">
        <v>45</v>
      </c>
    </row>
  </sheetData>
  <mergeCells count="12">
    <mergeCell ref="H1:K1"/>
    <mergeCell ref="H2:K2"/>
    <mergeCell ref="C3:K3"/>
    <mergeCell ref="A6:A8"/>
    <mergeCell ref="B6:B8"/>
    <mergeCell ref="C6:C8"/>
    <mergeCell ref="D6:K6"/>
    <mergeCell ref="D7:E7"/>
    <mergeCell ref="F7:G7"/>
    <mergeCell ref="H7:I7"/>
    <mergeCell ref="J7:J8"/>
    <mergeCell ref="K7:K8"/>
  </mergeCells>
  <pageMargins left="0.19685039370078741" right="0.19685039370078741" top="0.39370078740157483" bottom="0.19685039370078741" header="0.11811023622047245" footer="0.11811023622047245"/>
  <pageSetup paperSize="9" scale="75" firstPageNumber="19" fitToHeight="2" orientation="landscape" useFirstPageNumber="1" r:id="rId1"/>
  <headerFooter>
    <oddHeader>&amp;C&amp;P</oddHeader>
    <evenHeader>&amp;C3</evenHeader>
    <firstHeader>&amp;C2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P97"/>
  <sheetViews>
    <sheetView topLeftCell="A76" workbookViewId="0">
      <selection activeCell="L15" sqref="L15"/>
    </sheetView>
  </sheetViews>
  <sheetFormatPr defaultColWidth="8.85546875" defaultRowHeight="15" x14ac:dyDescent="0.25"/>
  <cols>
    <col min="1" max="1" width="8" style="133" customWidth="1"/>
    <col min="2" max="2" width="21.7109375" style="133" customWidth="1"/>
    <col min="3" max="3" width="43.140625" style="134" customWidth="1"/>
    <col min="4" max="4" width="9" style="135" customWidth="1"/>
    <col min="5" max="8" width="11.7109375" style="135" customWidth="1"/>
    <col min="9" max="16384" width="8.85546875" style="136"/>
  </cols>
  <sheetData>
    <row r="1" spans="1:16" ht="39.6" customHeight="1" x14ac:dyDescent="0.25">
      <c r="F1" s="173" t="s">
        <v>433</v>
      </c>
      <c r="G1" s="173"/>
      <c r="H1" s="173"/>
      <c r="I1" s="173"/>
    </row>
    <row r="2" spans="1:16" ht="15.75" customHeight="1" x14ac:dyDescent="0.3">
      <c r="F2" s="137"/>
      <c r="G2" s="213"/>
      <c r="H2" s="213"/>
    </row>
    <row r="3" spans="1:16" s="3" customFormat="1" ht="36.6" customHeight="1" x14ac:dyDescent="0.3">
      <c r="B3" s="214" t="s">
        <v>434</v>
      </c>
      <c r="C3" s="214"/>
      <c r="D3" s="214"/>
      <c r="E3" s="214"/>
      <c r="F3" s="214"/>
      <c r="G3" s="214"/>
      <c r="H3" s="214"/>
      <c r="I3" s="67"/>
      <c r="J3" s="67"/>
      <c r="K3" s="67"/>
      <c r="M3" s="9"/>
      <c r="N3" s="9"/>
      <c r="O3" s="9"/>
      <c r="P3" s="9"/>
    </row>
    <row r="4" spans="1:16" s="141" customFormat="1" ht="15.6" x14ac:dyDescent="0.3">
      <c r="A4" s="138"/>
      <c r="B4" s="138"/>
      <c r="C4" s="139"/>
      <c r="D4" s="140"/>
      <c r="E4" s="140"/>
      <c r="F4" s="140"/>
      <c r="G4" s="140"/>
      <c r="H4" s="140"/>
    </row>
    <row r="5" spans="1:16" s="141" customFormat="1" ht="38.25" customHeight="1" x14ac:dyDescent="0.25">
      <c r="A5" s="176" t="s">
        <v>0</v>
      </c>
      <c r="B5" s="176" t="s">
        <v>138</v>
      </c>
      <c r="C5" s="168" t="s">
        <v>43</v>
      </c>
      <c r="D5" s="176" t="s">
        <v>1</v>
      </c>
      <c r="E5" s="178" t="s">
        <v>120</v>
      </c>
      <c r="F5" s="179"/>
      <c r="G5" s="179"/>
      <c r="H5" s="180"/>
    </row>
    <row r="6" spans="1:16" s="142" customFormat="1" ht="47.25" x14ac:dyDescent="0.25">
      <c r="A6" s="177"/>
      <c r="B6" s="177"/>
      <c r="C6" s="169"/>
      <c r="D6" s="177"/>
      <c r="E6" s="56" t="s">
        <v>2</v>
      </c>
      <c r="F6" s="56" t="s">
        <v>3</v>
      </c>
      <c r="G6" s="56" t="s">
        <v>4</v>
      </c>
      <c r="H6" s="56" t="s">
        <v>5</v>
      </c>
    </row>
    <row r="7" spans="1:16" s="142" customFormat="1" ht="19.5" customHeight="1" x14ac:dyDescent="0.25">
      <c r="A7" s="215" t="s">
        <v>435</v>
      </c>
      <c r="B7" s="215"/>
      <c r="C7" s="215"/>
      <c r="D7" s="143"/>
      <c r="E7" s="143"/>
      <c r="F7" s="143"/>
      <c r="G7" s="143"/>
      <c r="H7" s="143"/>
    </row>
    <row r="8" spans="1:16" s="141" customFormat="1" ht="19.5" customHeight="1" x14ac:dyDescent="0.25">
      <c r="A8" s="68">
        <v>1</v>
      </c>
      <c r="B8" s="68" t="s">
        <v>436</v>
      </c>
      <c r="C8" s="69" t="s">
        <v>437</v>
      </c>
      <c r="D8" s="144">
        <v>529.09</v>
      </c>
      <c r="E8" s="144">
        <f t="shared" ref="E8" si="0">ROUND(D8*1.4,2)</f>
        <v>740.73</v>
      </c>
      <c r="F8" s="144">
        <f t="shared" ref="F8" si="1">ROUND(D8*1.68,2)</f>
        <v>888.87</v>
      </c>
      <c r="G8" s="144">
        <f t="shared" ref="G8" si="2">ROUND(D8*2.23,2)</f>
        <v>1179.8699999999999</v>
      </c>
      <c r="H8" s="144">
        <f t="shared" ref="H8" si="3">ROUND(D8*2.57,2)</f>
        <v>1359.76</v>
      </c>
    </row>
    <row r="9" spans="1:16" s="141" customFormat="1" ht="19.5" customHeight="1" x14ac:dyDescent="0.25">
      <c r="A9" s="68">
        <f>A8+1</f>
        <v>2</v>
      </c>
      <c r="B9" s="68" t="s">
        <v>438</v>
      </c>
      <c r="C9" s="69" t="s">
        <v>439</v>
      </c>
      <c r="D9" s="144">
        <v>529.09</v>
      </c>
      <c r="E9" s="144">
        <f t="shared" ref="E9:E13" si="4">ROUND(D9*1.4,2)</f>
        <v>740.73</v>
      </c>
      <c r="F9" s="144">
        <f t="shared" ref="F9:F13" si="5">ROUND(D9*1.68,2)</f>
        <v>888.87</v>
      </c>
      <c r="G9" s="144">
        <f t="shared" ref="G9:G13" si="6">ROUND(D9*2.23,2)</f>
        <v>1179.8699999999999</v>
      </c>
      <c r="H9" s="144">
        <f t="shared" ref="H9:H13" si="7">ROUND(D9*2.57,2)</f>
        <v>1359.76</v>
      </c>
    </row>
    <row r="10" spans="1:16" s="141" customFormat="1" ht="19.5" customHeight="1" x14ac:dyDescent="0.25">
      <c r="A10" s="68">
        <f t="shared" ref="A10:A13" si="8">A9+1</f>
        <v>3</v>
      </c>
      <c r="B10" s="68" t="s">
        <v>440</v>
      </c>
      <c r="C10" s="69" t="s">
        <v>441</v>
      </c>
      <c r="D10" s="144">
        <v>529.09</v>
      </c>
      <c r="E10" s="144">
        <f t="shared" si="4"/>
        <v>740.73</v>
      </c>
      <c r="F10" s="144">
        <f t="shared" si="5"/>
        <v>888.87</v>
      </c>
      <c r="G10" s="144">
        <f t="shared" si="6"/>
        <v>1179.8699999999999</v>
      </c>
      <c r="H10" s="144">
        <f t="shared" si="7"/>
        <v>1359.76</v>
      </c>
    </row>
    <row r="11" spans="1:16" s="141" customFormat="1" ht="19.5" customHeight="1" x14ac:dyDescent="0.25">
      <c r="A11" s="68">
        <f t="shared" si="8"/>
        <v>4</v>
      </c>
      <c r="B11" s="68" t="s">
        <v>442</v>
      </c>
      <c r="C11" s="69" t="s">
        <v>443</v>
      </c>
      <c r="D11" s="144">
        <v>529.09</v>
      </c>
      <c r="E11" s="144">
        <f t="shared" si="4"/>
        <v>740.73</v>
      </c>
      <c r="F11" s="144">
        <f t="shared" si="5"/>
        <v>888.87</v>
      </c>
      <c r="G11" s="144">
        <f t="shared" si="6"/>
        <v>1179.8699999999999</v>
      </c>
      <c r="H11" s="144">
        <f t="shared" si="7"/>
        <v>1359.76</v>
      </c>
    </row>
    <row r="12" spans="1:16" s="141" customFormat="1" ht="19.5" customHeight="1" x14ac:dyDescent="0.25">
      <c r="A12" s="68">
        <f t="shared" si="8"/>
        <v>5</v>
      </c>
      <c r="B12" s="68" t="s">
        <v>444</v>
      </c>
      <c r="C12" s="69" t="s">
        <v>445</v>
      </c>
      <c r="D12" s="144">
        <v>529.09</v>
      </c>
      <c r="E12" s="144">
        <f t="shared" si="4"/>
        <v>740.73</v>
      </c>
      <c r="F12" s="144">
        <f t="shared" si="5"/>
        <v>888.87</v>
      </c>
      <c r="G12" s="144">
        <f t="shared" si="6"/>
        <v>1179.8699999999999</v>
      </c>
      <c r="H12" s="144">
        <f t="shared" si="7"/>
        <v>1359.76</v>
      </c>
    </row>
    <row r="13" spans="1:16" s="141" customFormat="1" ht="19.5" customHeight="1" x14ac:dyDescent="0.25">
      <c r="A13" s="68">
        <f t="shared" si="8"/>
        <v>6</v>
      </c>
      <c r="B13" s="68" t="s">
        <v>446</v>
      </c>
      <c r="C13" s="69" t="s">
        <v>447</v>
      </c>
      <c r="D13" s="144">
        <v>529.09</v>
      </c>
      <c r="E13" s="144">
        <f t="shared" si="4"/>
        <v>740.73</v>
      </c>
      <c r="F13" s="144">
        <f t="shared" si="5"/>
        <v>888.87</v>
      </c>
      <c r="G13" s="144">
        <f t="shared" si="6"/>
        <v>1179.8699999999999</v>
      </c>
      <c r="H13" s="144">
        <f t="shared" si="7"/>
        <v>1359.76</v>
      </c>
    </row>
    <row r="14" spans="1:16" s="141" customFormat="1" ht="16.149999999999999" customHeight="1" x14ac:dyDescent="0.25">
      <c r="A14" s="212" t="s">
        <v>448</v>
      </c>
      <c r="B14" s="212"/>
      <c r="C14" s="212"/>
      <c r="D14" s="144"/>
      <c r="E14" s="144"/>
      <c r="F14" s="144"/>
      <c r="G14" s="144"/>
      <c r="H14" s="144"/>
    </row>
    <row r="15" spans="1:16" s="141" customFormat="1" ht="31.5" x14ac:dyDescent="0.25">
      <c r="A15" s="68">
        <v>7</v>
      </c>
      <c r="B15" s="68" t="s">
        <v>449</v>
      </c>
      <c r="C15" s="69" t="s">
        <v>450</v>
      </c>
      <c r="D15" s="144">
        <v>692.87</v>
      </c>
      <c r="E15" s="144">
        <f t="shared" ref="E15:E51" si="9">ROUND(D15*1.4,2)</f>
        <v>970.02</v>
      </c>
      <c r="F15" s="144">
        <f t="shared" ref="F15:F51" si="10">ROUND(D15*1.68,2)</f>
        <v>1164.02</v>
      </c>
      <c r="G15" s="144">
        <f t="shared" ref="G15:G51" si="11">ROUND(D15*2.23,2)</f>
        <v>1545.1</v>
      </c>
      <c r="H15" s="144">
        <f t="shared" ref="H15:H51" si="12">ROUND(D15*2.57,2)</f>
        <v>1780.68</v>
      </c>
    </row>
    <row r="16" spans="1:16" s="141" customFormat="1" ht="31.5" x14ac:dyDescent="0.25">
      <c r="A16" s="68">
        <f>A15+1</f>
        <v>8</v>
      </c>
      <c r="B16" s="68" t="s">
        <v>451</v>
      </c>
      <c r="C16" s="69" t="s">
        <v>452</v>
      </c>
      <c r="D16" s="144">
        <v>692.87</v>
      </c>
      <c r="E16" s="144">
        <f t="shared" si="9"/>
        <v>970.02</v>
      </c>
      <c r="F16" s="144">
        <f t="shared" si="10"/>
        <v>1164.02</v>
      </c>
      <c r="G16" s="144">
        <f t="shared" si="11"/>
        <v>1545.1</v>
      </c>
      <c r="H16" s="144">
        <f t="shared" si="12"/>
        <v>1780.68</v>
      </c>
    </row>
    <row r="17" spans="1:8" s="141" customFormat="1" ht="15.75" x14ac:dyDescent="0.25">
      <c r="A17" s="68">
        <f t="shared" ref="A17:A51" si="13">A16+1</f>
        <v>9</v>
      </c>
      <c r="B17" s="68" t="s">
        <v>453</v>
      </c>
      <c r="C17" s="69" t="s">
        <v>454</v>
      </c>
      <c r="D17" s="144">
        <v>692.87</v>
      </c>
      <c r="E17" s="144">
        <f t="shared" si="9"/>
        <v>970.02</v>
      </c>
      <c r="F17" s="144">
        <f t="shared" si="10"/>
        <v>1164.02</v>
      </c>
      <c r="G17" s="144">
        <f t="shared" si="11"/>
        <v>1545.1</v>
      </c>
      <c r="H17" s="144">
        <f t="shared" si="12"/>
        <v>1780.68</v>
      </c>
    </row>
    <row r="18" spans="1:8" s="141" customFormat="1" ht="31.5" x14ac:dyDescent="0.25">
      <c r="A18" s="68">
        <f t="shared" si="13"/>
        <v>10</v>
      </c>
      <c r="B18" s="68" t="s">
        <v>455</v>
      </c>
      <c r="C18" s="69" t="s">
        <v>456</v>
      </c>
      <c r="D18" s="144">
        <v>692.87</v>
      </c>
      <c r="E18" s="144">
        <f t="shared" si="9"/>
        <v>970.02</v>
      </c>
      <c r="F18" s="144">
        <f t="shared" si="10"/>
        <v>1164.02</v>
      </c>
      <c r="G18" s="144">
        <f t="shared" si="11"/>
        <v>1545.1</v>
      </c>
      <c r="H18" s="144">
        <f t="shared" si="12"/>
        <v>1780.68</v>
      </c>
    </row>
    <row r="19" spans="1:8" s="141" customFormat="1" ht="31.5" x14ac:dyDescent="0.25">
      <c r="A19" s="68">
        <f t="shared" si="13"/>
        <v>11</v>
      </c>
      <c r="B19" s="68" t="s">
        <v>457</v>
      </c>
      <c r="C19" s="69" t="s">
        <v>458</v>
      </c>
      <c r="D19" s="144">
        <v>692.87</v>
      </c>
      <c r="E19" s="144">
        <f t="shared" si="9"/>
        <v>970.02</v>
      </c>
      <c r="F19" s="144">
        <f t="shared" si="10"/>
        <v>1164.02</v>
      </c>
      <c r="G19" s="144">
        <f t="shared" si="11"/>
        <v>1545.1</v>
      </c>
      <c r="H19" s="144">
        <f t="shared" si="12"/>
        <v>1780.68</v>
      </c>
    </row>
    <row r="20" spans="1:8" s="141" customFormat="1" ht="31.5" x14ac:dyDescent="0.25">
      <c r="A20" s="68">
        <f t="shared" si="13"/>
        <v>12</v>
      </c>
      <c r="B20" s="68" t="s">
        <v>459</v>
      </c>
      <c r="C20" s="69" t="s">
        <v>460</v>
      </c>
      <c r="D20" s="144">
        <v>692.87</v>
      </c>
      <c r="E20" s="144">
        <f t="shared" si="9"/>
        <v>970.02</v>
      </c>
      <c r="F20" s="144">
        <f t="shared" si="10"/>
        <v>1164.02</v>
      </c>
      <c r="G20" s="144">
        <f t="shared" si="11"/>
        <v>1545.1</v>
      </c>
      <c r="H20" s="144">
        <f t="shared" si="12"/>
        <v>1780.68</v>
      </c>
    </row>
    <row r="21" spans="1:8" s="141" customFormat="1" ht="31.5" x14ac:dyDescent="0.25">
      <c r="A21" s="68">
        <f t="shared" si="13"/>
        <v>13</v>
      </c>
      <c r="B21" s="68" t="s">
        <v>461</v>
      </c>
      <c r="C21" s="69" t="s">
        <v>462</v>
      </c>
      <c r="D21" s="144">
        <v>692.87</v>
      </c>
      <c r="E21" s="144">
        <f t="shared" si="9"/>
        <v>970.02</v>
      </c>
      <c r="F21" s="144">
        <f t="shared" si="10"/>
        <v>1164.02</v>
      </c>
      <c r="G21" s="144">
        <f t="shared" si="11"/>
        <v>1545.1</v>
      </c>
      <c r="H21" s="144">
        <f t="shared" si="12"/>
        <v>1780.68</v>
      </c>
    </row>
    <row r="22" spans="1:8" s="141" customFormat="1" ht="15.75" x14ac:dyDescent="0.25">
      <c r="A22" s="68">
        <f t="shared" si="13"/>
        <v>14</v>
      </c>
      <c r="B22" s="68" t="s">
        <v>463</v>
      </c>
      <c r="C22" s="69" t="s">
        <v>464</v>
      </c>
      <c r="D22" s="144">
        <v>692.87</v>
      </c>
      <c r="E22" s="144">
        <f t="shared" si="9"/>
        <v>970.02</v>
      </c>
      <c r="F22" s="144">
        <f t="shared" si="10"/>
        <v>1164.02</v>
      </c>
      <c r="G22" s="144">
        <f t="shared" si="11"/>
        <v>1545.1</v>
      </c>
      <c r="H22" s="144">
        <f t="shared" si="12"/>
        <v>1780.68</v>
      </c>
    </row>
    <row r="23" spans="1:8" s="141" customFormat="1" ht="31.5" x14ac:dyDescent="0.25">
      <c r="A23" s="68">
        <f t="shared" si="13"/>
        <v>15</v>
      </c>
      <c r="B23" s="68" t="s">
        <v>465</v>
      </c>
      <c r="C23" s="69" t="s">
        <v>466</v>
      </c>
      <c r="D23" s="144">
        <v>692.87</v>
      </c>
      <c r="E23" s="144">
        <f t="shared" si="9"/>
        <v>970.02</v>
      </c>
      <c r="F23" s="144">
        <f t="shared" si="10"/>
        <v>1164.02</v>
      </c>
      <c r="G23" s="144">
        <f t="shared" si="11"/>
        <v>1545.1</v>
      </c>
      <c r="H23" s="144">
        <f t="shared" si="12"/>
        <v>1780.68</v>
      </c>
    </row>
    <row r="24" spans="1:8" s="141" customFormat="1" ht="47.25" x14ac:dyDescent="0.25">
      <c r="A24" s="68">
        <f t="shared" si="13"/>
        <v>16</v>
      </c>
      <c r="B24" s="68" t="s">
        <v>467</v>
      </c>
      <c r="C24" s="69" t="s">
        <v>468</v>
      </c>
      <c r="D24" s="144">
        <v>692.87</v>
      </c>
      <c r="E24" s="144">
        <f t="shared" si="9"/>
        <v>970.02</v>
      </c>
      <c r="F24" s="144">
        <f t="shared" si="10"/>
        <v>1164.02</v>
      </c>
      <c r="G24" s="144">
        <f t="shared" si="11"/>
        <v>1545.1</v>
      </c>
      <c r="H24" s="144">
        <f t="shared" si="12"/>
        <v>1780.68</v>
      </c>
    </row>
    <row r="25" spans="1:8" s="141" customFormat="1" ht="31.5" x14ac:dyDescent="0.25">
      <c r="A25" s="68">
        <f t="shared" si="13"/>
        <v>17</v>
      </c>
      <c r="B25" s="68" t="s">
        <v>469</v>
      </c>
      <c r="C25" s="69" t="s">
        <v>470</v>
      </c>
      <c r="D25" s="144">
        <v>692.87</v>
      </c>
      <c r="E25" s="144">
        <f t="shared" si="9"/>
        <v>970.02</v>
      </c>
      <c r="F25" s="144">
        <f t="shared" si="10"/>
        <v>1164.02</v>
      </c>
      <c r="G25" s="144">
        <f t="shared" si="11"/>
        <v>1545.1</v>
      </c>
      <c r="H25" s="144">
        <f t="shared" si="12"/>
        <v>1780.68</v>
      </c>
    </row>
    <row r="26" spans="1:8" s="141" customFormat="1" ht="31.5" x14ac:dyDescent="0.25">
      <c r="A26" s="68">
        <f t="shared" si="13"/>
        <v>18</v>
      </c>
      <c r="B26" s="68" t="s">
        <v>471</v>
      </c>
      <c r="C26" s="69" t="s">
        <v>472</v>
      </c>
      <c r="D26" s="144">
        <v>692.87</v>
      </c>
      <c r="E26" s="144">
        <f t="shared" si="9"/>
        <v>970.02</v>
      </c>
      <c r="F26" s="144">
        <f t="shared" si="10"/>
        <v>1164.02</v>
      </c>
      <c r="G26" s="144">
        <f t="shared" si="11"/>
        <v>1545.1</v>
      </c>
      <c r="H26" s="144">
        <f t="shared" si="12"/>
        <v>1780.68</v>
      </c>
    </row>
    <row r="27" spans="1:8" s="141" customFormat="1" ht="47.25" x14ac:dyDescent="0.25">
      <c r="A27" s="68">
        <f t="shared" si="13"/>
        <v>19</v>
      </c>
      <c r="B27" s="68" t="s">
        <v>473</v>
      </c>
      <c r="C27" s="69" t="s">
        <v>474</v>
      </c>
      <c r="D27" s="144">
        <v>692.87</v>
      </c>
      <c r="E27" s="144">
        <f t="shared" si="9"/>
        <v>970.02</v>
      </c>
      <c r="F27" s="144">
        <f t="shared" si="10"/>
        <v>1164.02</v>
      </c>
      <c r="G27" s="144">
        <f t="shared" si="11"/>
        <v>1545.1</v>
      </c>
      <c r="H27" s="144">
        <f t="shared" si="12"/>
        <v>1780.68</v>
      </c>
    </row>
    <row r="28" spans="1:8" s="141" customFormat="1" ht="31.5" x14ac:dyDescent="0.25">
      <c r="A28" s="68">
        <f t="shared" si="13"/>
        <v>20</v>
      </c>
      <c r="B28" s="68" t="s">
        <v>475</v>
      </c>
      <c r="C28" s="69" t="s">
        <v>476</v>
      </c>
      <c r="D28" s="144">
        <v>692.87</v>
      </c>
      <c r="E28" s="144">
        <f t="shared" si="9"/>
        <v>970.02</v>
      </c>
      <c r="F28" s="144">
        <f t="shared" si="10"/>
        <v>1164.02</v>
      </c>
      <c r="G28" s="144">
        <f t="shared" si="11"/>
        <v>1545.1</v>
      </c>
      <c r="H28" s="144">
        <f t="shared" si="12"/>
        <v>1780.68</v>
      </c>
    </row>
    <row r="29" spans="1:8" s="141" customFormat="1" ht="47.25" x14ac:dyDescent="0.25">
      <c r="A29" s="68">
        <f t="shared" si="13"/>
        <v>21</v>
      </c>
      <c r="B29" s="68" t="s">
        <v>477</v>
      </c>
      <c r="C29" s="69" t="s">
        <v>478</v>
      </c>
      <c r="D29" s="144">
        <v>692.87</v>
      </c>
      <c r="E29" s="144">
        <f t="shared" si="9"/>
        <v>970.02</v>
      </c>
      <c r="F29" s="144">
        <f t="shared" si="10"/>
        <v>1164.02</v>
      </c>
      <c r="G29" s="144">
        <f t="shared" si="11"/>
        <v>1545.1</v>
      </c>
      <c r="H29" s="144">
        <f t="shared" si="12"/>
        <v>1780.68</v>
      </c>
    </row>
    <row r="30" spans="1:8" s="141" customFormat="1" ht="31.5" x14ac:dyDescent="0.25">
      <c r="A30" s="68">
        <f t="shared" si="13"/>
        <v>22</v>
      </c>
      <c r="B30" s="68" t="s">
        <v>479</v>
      </c>
      <c r="C30" s="69" t="s">
        <v>480</v>
      </c>
      <c r="D30" s="144">
        <v>692.87</v>
      </c>
      <c r="E30" s="144">
        <f t="shared" si="9"/>
        <v>970.02</v>
      </c>
      <c r="F30" s="144">
        <f t="shared" si="10"/>
        <v>1164.02</v>
      </c>
      <c r="G30" s="144">
        <f t="shared" si="11"/>
        <v>1545.1</v>
      </c>
      <c r="H30" s="144">
        <f t="shared" si="12"/>
        <v>1780.68</v>
      </c>
    </row>
    <row r="31" spans="1:8" s="141" customFormat="1" ht="44.25" customHeight="1" x14ac:dyDescent="0.25">
      <c r="A31" s="68">
        <f t="shared" si="13"/>
        <v>23</v>
      </c>
      <c r="B31" s="68" t="s">
        <v>481</v>
      </c>
      <c r="C31" s="69" t="s">
        <v>482</v>
      </c>
      <c r="D31" s="144">
        <v>692.87</v>
      </c>
      <c r="E31" s="144">
        <f t="shared" si="9"/>
        <v>970.02</v>
      </c>
      <c r="F31" s="144">
        <f t="shared" si="10"/>
        <v>1164.02</v>
      </c>
      <c r="G31" s="144">
        <f t="shared" si="11"/>
        <v>1545.1</v>
      </c>
      <c r="H31" s="144">
        <f t="shared" si="12"/>
        <v>1780.68</v>
      </c>
    </row>
    <row r="32" spans="1:8" s="141" customFormat="1" ht="31.5" x14ac:dyDescent="0.25">
      <c r="A32" s="68">
        <f t="shared" si="13"/>
        <v>24</v>
      </c>
      <c r="B32" s="68" t="s">
        <v>483</v>
      </c>
      <c r="C32" s="69" t="s">
        <v>484</v>
      </c>
      <c r="D32" s="144">
        <v>692.87</v>
      </c>
      <c r="E32" s="144">
        <f t="shared" si="9"/>
        <v>970.02</v>
      </c>
      <c r="F32" s="144">
        <f t="shared" si="10"/>
        <v>1164.02</v>
      </c>
      <c r="G32" s="144">
        <f t="shared" si="11"/>
        <v>1545.1</v>
      </c>
      <c r="H32" s="144">
        <f t="shared" si="12"/>
        <v>1780.68</v>
      </c>
    </row>
    <row r="33" spans="1:8" s="141" customFormat="1" ht="31.5" x14ac:dyDescent="0.25">
      <c r="A33" s="68">
        <f t="shared" si="13"/>
        <v>25</v>
      </c>
      <c r="B33" s="68" t="s">
        <v>485</v>
      </c>
      <c r="C33" s="69" t="s">
        <v>486</v>
      </c>
      <c r="D33" s="144">
        <v>692.87</v>
      </c>
      <c r="E33" s="144">
        <f t="shared" si="9"/>
        <v>970.02</v>
      </c>
      <c r="F33" s="144">
        <f t="shared" si="10"/>
        <v>1164.02</v>
      </c>
      <c r="G33" s="144">
        <f t="shared" si="11"/>
        <v>1545.1</v>
      </c>
      <c r="H33" s="144">
        <f t="shared" si="12"/>
        <v>1780.68</v>
      </c>
    </row>
    <row r="34" spans="1:8" s="141" customFormat="1" ht="31.5" x14ac:dyDescent="0.25">
      <c r="A34" s="68">
        <f t="shared" si="13"/>
        <v>26</v>
      </c>
      <c r="B34" s="68" t="s">
        <v>487</v>
      </c>
      <c r="C34" s="69" t="s">
        <v>488</v>
      </c>
      <c r="D34" s="144">
        <v>692.87</v>
      </c>
      <c r="E34" s="144">
        <f t="shared" si="9"/>
        <v>970.02</v>
      </c>
      <c r="F34" s="144">
        <f t="shared" si="10"/>
        <v>1164.02</v>
      </c>
      <c r="G34" s="144">
        <f t="shared" si="11"/>
        <v>1545.1</v>
      </c>
      <c r="H34" s="144">
        <f t="shared" si="12"/>
        <v>1780.68</v>
      </c>
    </row>
    <row r="35" spans="1:8" s="141" customFormat="1" ht="31.5" x14ac:dyDescent="0.25">
      <c r="A35" s="68">
        <f t="shared" si="13"/>
        <v>27</v>
      </c>
      <c r="B35" s="68" t="s">
        <v>489</v>
      </c>
      <c r="C35" s="69" t="s">
        <v>490</v>
      </c>
      <c r="D35" s="144">
        <v>692.87</v>
      </c>
      <c r="E35" s="144">
        <f t="shared" si="9"/>
        <v>970.02</v>
      </c>
      <c r="F35" s="144">
        <f t="shared" si="10"/>
        <v>1164.02</v>
      </c>
      <c r="G35" s="144">
        <f t="shared" si="11"/>
        <v>1545.1</v>
      </c>
      <c r="H35" s="144">
        <f t="shared" si="12"/>
        <v>1780.68</v>
      </c>
    </row>
    <row r="36" spans="1:8" s="141" customFormat="1" ht="31.5" x14ac:dyDescent="0.25">
      <c r="A36" s="68">
        <f t="shared" si="13"/>
        <v>28</v>
      </c>
      <c r="B36" s="68" t="s">
        <v>491</v>
      </c>
      <c r="C36" s="69" t="s">
        <v>492</v>
      </c>
      <c r="D36" s="144">
        <v>692.87</v>
      </c>
      <c r="E36" s="144">
        <f t="shared" si="9"/>
        <v>970.02</v>
      </c>
      <c r="F36" s="144">
        <f t="shared" si="10"/>
        <v>1164.02</v>
      </c>
      <c r="G36" s="144">
        <f t="shared" si="11"/>
        <v>1545.1</v>
      </c>
      <c r="H36" s="144">
        <f t="shared" si="12"/>
        <v>1780.68</v>
      </c>
    </row>
    <row r="37" spans="1:8" s="141" customFormat="1" ht="31.5" x14ac:dyDescent="0.25">
      <c r="A37" s="68">
        <f t="shared" si="13"/>
        <v>29</v>
      </c>
      <c r="B37" s="68" t="s">
        <v>493</v>
      </c>
      <c r="C37" s="69" t="s">
        <v>494</v>
      </c>
      <c r="D37" s="144">
        <v>692.87</v>
      </c>
      <c r="E37" s="144">
        <f t="shared" si="9"/>
        <v>970.02</v>
      </c>
      <c r="F37" s="144">
        <f t="shared" si="10"/>
        <v>1164.02</v>
      </c>
      <c r="G37" s="144">
        <f t="shared" si="11"/>
        <v>1545.1</v>
      </c>
      <c r="H37" s="144">
        <f t="shared" si="12"/>
        <v>1780.68</v>
      </c>
    </row>
    <row r="38" spans="1:8" s="141" customFormat="1" ht="31.5" x14ac:dyDescent="0.25">
      <c r="A38" s="68">
        <f t="shared" si="13"/>
        <v>30</v>
      </c>
      <c r="B38" s="68" t="s">
        <v>495</v>
      </c>
      <c r="C38" s="69" t="s">
        <v>496</v>
      </c>
      <c r="D38" s="144">
        <v>692.87</v>
      </c>
      <c r="E38" s="144">
        <f t="shared" si="9"/>
        <v>970.02</v>
      </c>
      <c r="F38" s="144">
        <f t="shared" si="10"/>
        <v>1164.02</v>
      </c>
      <c r="G38" s="144">
        <f t="shared" si="11"/>
        <v>1545.1</v>
      </c>
      <c r="H38" s="144">
        <f t="shared" si="12"/>
        <v>1780.68</v>
      </c>
    </row>
    <row r="39" spans="1:8" s="141" customFormat="1" ht="31.5" x14ac:dyDescent="0.25">
      <c r="A39" s="68">
        <f t="shared" si="13"/>
        <v>31</v>
      </c>
      <c r="B39" s="68" t="s">
        <v>497</v>
      </c>
      <c r="C39" s="69" t="s">
        <v>498</v>
      </c>
      <c r="D39" s="144">
        <v>692.87</v>
      </c>
      <c r="E39" s="144">
        <f t="shared" si="9"/>
        <v>970.02</v>
      </c>
      <c r="F39" s="144">
        <f t="shared" si="10"/>
        <v>1164.02</v>
      </c>
      <c r="G39" s="144">
        <f t="shared" si="11"/>
        <v>1545.1</v>
      </c>
      <c r="H39" s="144">
        <f t="shared" si="12"/>
        <v>1780.68</v>
      </c>
    </row>
    <row r="40" spans="1:8" s="141" customFormat="1" ht="31.5" x14ac:dyDescent="0.25">
      <c r="A40" s="68">
        <f t="shared" si="13"/>
        <v>32</v>
      </c>
      <c r="B40" s="68" t="s">
        <v>499</v>
      </c>
      <c r="C40" s="69" t="s">
        <v>500</v>
      </c>
      <c r="D40" s="144">
        <v>692.87</v>
      </c>
      <c r="E40" s="144">
        <f t="shared" si="9"/>
        <v>970.02</v>
      </c>
      <c r="F40" s="144">
        <f t="shared" si="10"/>
        <v>1164.02</v>
      </c>
      <c r="G40" s="144">
        <f t="shared" si="11"/>
        <v>1545.1</v>
      </c>
      <c r="H40" s="144">
        <f t="shared" si="12"/>
        <v>1780.68</v>
      </c>
    </row>
    <row r="41" spans="1:8" s="141" customFormat="1" ht="31.5" x14ac:dyDescent="0.25">
      <c r="A41" s="68">
        <f t="shared" si="13"/>
        <v>33</v>
      </c>
      <c r="B41" s="68" t="s">
        <v>501</v>
      </c>
      <c r="C41" s="69" t="s">
        <v>502</v>
      </c>
      <c r="D41" s="144">
        <v>692.87</v>
      </c>
      <c r="E41" s="144">
        <f t="shared" si="9"/>
        <v>970.02</v>
      </c>
      <c r="F41" s="144">
        <f t="shared" si="10"/>
        <v>1164.02</v>
      </c>
      <c r="G41" s="144">
        <f t="shared" si="11"/>
        <v>1545.1</v>
      </c>
      <c r="H41" s="144">
        <f t="shared" si="12"/>
        <v>1780.68</v>
      </c>
    </row>
    <row r="42" spans="1:8" s="141" customFormat="1" ht="31.5" x14ac:dyDescent="0.25">
      <c r="A42" s="68">
        <f t="shared" si="13"/>
        <v>34</v>
      </c>
      <c r="B42" s="68" t="s">
        <v>503</v>
      </c>
      <c r="C42" s="69" t="s">
        <v>504</v>
      </c>
      <c r="D42" s="144">
        <v>692.87</v>
      </c>
      <c r="E42" s="144">
        <f t="shared" si="9"/>
        <v>970.02</v>
      </c>
      <c r="F42" s="144">
        <f t="shared" si="10"/>
        <v>1164.02</v>
      </c>
      <c r="G42" s="144">
        <f t="shared" si="11"/>
        <v>1545.1</v>
      </c>
      <c r="H42" s="144">
        <f t="shared" si="12"/>
        <v>1780.68</v>
      </c>
    </row>
    <row r="43" spans="1:8" s="141" customFormat="1" ht="31.5" x14ac:dyDescent="0.25">
      <c r="A43" s="68">
        <f t="shared" si="13"/>
        <v>35</v>
      </c>
      <c r="B43" s="68" t="s">
        <v>505</v>
      </c>
      <c r="C43" s="69" t="s">
        <v>506</v>
      </c>
      <c r="D43" s="144">
        <v>692.87</v>
      </c>
      <c r="E43" s="144">
        <f t="shared" si="9"/>
        <v>970.02</v>
      </c>
      <c r="F43" s="144">
        <f t="shared" si="10"/>
        <v>1164.02</v>
      </c>
      <c r="G43" s="144">
        <f t="shared" si="11"/>
        <v>1545.1</v>
      </c>
      <c r="H43" s="144">
        <f t="shared" si="12"/>
        <v>1780.68</v>
      </c>
    </row>
    <row r="44" spans="1:8" s="141" customFormat="1" ht="47.25" x14ac:dyDescent="0.25">
      <c r="A44" s="68">
        <f t="shared" si="13"/>
        <v>36</v>
      </c>
      <c r="B44" s="68" t="s">
        <v>507</v>
      </c>
      <c r="C44" s="69" t="s">
        <v>508</v>
      </c>
      <c r="D44" s="144">
        <v>692.87</v>
      </c>
      <c r="E44" s="144">
        <f t="shared" si="9"/>
        <v>970.02</v>
      </c>
      <c r="F44" s="144">
        <f t="shared" si="10"/>
        <v>1164.02</v>
      </c>
      <c r="G44" s="144">
        <f t="shared" si="11"/>
        <v>1545.1</v>
      </c>
      <c r="H44" s="144">
        <f t="shared" si="12"/>
        <v>1780.68</v>
      </c>
    </row>
    <row r="45" spans="1:8" s="141" customFormat="1" ht="31.5" x14ac:dyDescent="0.25">
      <c r="A45" s="68">
        <f t="shared" si="13"/>
        <v>37</v>
      </c>
      <c r="B45" s="68" t="s">
        <v>509</v>
      </c>
      <c r="C45" s="69" t="s">
        <v>510</v>
      </c>
      <c r="D45" s="144">
        <v>692.87</v>
      </c>
      <c r="E45" s="144">
        <f t="shared" si="9"/>
        <v>970.02</v>
      </c>
      <c r="F45" s="144">
        <f t="shared" si="10"/>
        <v>1164.02</v>
      </c>
      <c r="G45" s="144">
        <f t="shared" si="11"/>
        <v>1545.1</v>
      </c>
      <c r="H45" s="144">
        <f t="shared" si="12"/>
        <v>1780.68</v>
      </c>
    </row>
    <row r="46" spans="1:8" s="141" customFormat="1" ht="31.5" x14ac:dyDescent="0.25">
      <c r="A46" s="68">
        <f t="shared" si="13"/>
        <v>38</v>
      </c>
      <c r="B46" s="68" t="s">
        <v>511</v>
      </c>
      <c r="C46" s="69" t="s">
        <v>512</v>
      </c>
      <c r="D46" s="144">
        <v>692.87</v>
      </c>
      <c r="E46" s="144">
        <f t="shared" si="9"/>
        <v>970.02</v>
      </c>
      <c r="F46" s="144">
        <f t="shared" si="10"/>
        <v>1164.02</v>
      </c>
      <c r="G46" s="144">
        <f t="shared" si="11"/>
        <v>1545.1</v>
      </c>
      <c r="H46" s="144">
        <f t="shared" si="12"/>
        <v>1780.68</v>
      </c>
    </row>
    <row r="47" spans="1:8" s="141" customFormat="1" ht="31.5" x14ac:dyDescent="0.25">
      <c r="A47" s="68">
        <f t="shared" si="13"/>
        <v>39</v>
      </c>
      <c r="B47" s="68" t="s">
        <v>513</v>
      </c>
      <c r="C47" s="69" t="s">
        <v>514</v>
      </c>
      <c r="D47" s="144">
        <v>692.87</v>
      </c>
      <c r="E47" s="144">
        <f t="shared" si="9"/>
        <v>970.02</v>
      </c>
      <c r="F47" s="144">
        <f t="shared" si="10"/>
        <v>1164.02</v>
      </c>
      <c r="G47" s="144">
        <f t="shared" si="11"/>
        <v>1545.1</v>
      </c>
      <c r="H47" s="144">
        <f t="shared" si="12"/>
        <v>1780.68</v>
      </c>
    </row>
    <row r="48" spans="1:8" s="141" customFormat="1" ht="31.5" x14ac:dyDescent="0.25">
      <c r="A48" s="68">
        <f t="shared" si="13"/>
        <v>40</v>
      </c>
      <c r="B48" s="68" t="s">
        <v>515</v>
      </c>
      <c r="C48" s="69" t="s">
        <v>516</v>
      </c>
      <c r="D48" s="144">
        <v>692.87</v>
      </c>
      <c r="E48" s="144">
        <f t="shared" si="9"/>
        <v>970.02</v>
      </c>
      <c r="F48" s="144">
        <f t="shared" si="10"/>
        <v>1164.02</v>
      </c>
      <c r="G48" s="144">
        <f t="shared" si="11"/>
        <v>1545.1</v>
      </c>
      <c r="H48" s="144">
        <f t="shared" si="12"/>
        <v>1780.68</v>
      </c>
    </row>
    <row r="49" spans="1:8" s="141" customFormat="1" ht="31.5" x14ac:dyDescent="0.25">
      <c r="A49" s="68">
        <f t="shared" si="13"/>
        <v>41</v>
      </c>
      <c r="B49" s="68" t="s">
        <v>517</v>
      </c>
      <c r="C49" s="69" t="s">
        <v>518</v>
      </c>
      <c r="D49" s="144">
        <v>692.87</v>
      </c>
      <c r="E49" s="144">
        <f t="shared" si="9"/>
        <v>970.02</v>
      </c>
      <c r="F49" s="144">
        <f t="shared" si="10"/>
        <v>1164.02</v>
      </c>
      <c r="G49" s="144">
        <f t="shared" si="11"/>
        <v>1545.1</v>
      </c>
      <c r="H49" s="144">
        <f t="shared" si="12"/>
        <v>1780.68</v>
      </c>
    </row>
    <row r="50" spans="1:8" s="141" customFormat="1" ht="31.5" x14ac:dyDescent="0.25">
      <c r="A50" s="68">
        <f t="shared" si="13"/>
        <v>42</v>
      </c>
      <c r="B50" s="68" t="s">
        <v>519</v>
      </c>
      <c r="C50" s="69" t="s">
        <v>520</v>
      </c>
      <c r="D50" s="144">
        <v>692.87</v>
      </c>
      <c r="E50" s="144">
        <f t="shared" si="9"/>
        <v>970.02</v>
      </c>
      <c r="F50" s="144">
        <f t="shared" si="10"/>
        <v>1164.02</v>
      </c>
      <c r="G50" s="144">
        <f t="shared" si="11"/>
        <v>1545.1</v>
      </c>
      <c r="H50" s="144">
        <f t="shared" si="12"/>
        <v>1780.68</v>
      </c>
    </row>
    <row r="51" spans="1:8" s="141" customFormat="1" ht="31.5" x14ac:dyDescent="0.25">
      <c r="A51" s="68">
        <f t="shared" si="13"/>
        <v>43</v>
      </c>
      <c r="B51" s="68" t="s">
        <v>521</v>
      </c>
      <c r="C51" s="69" t="s">
        <v>522</v>
      </c>
      <c r="D51" s="144">
        <v>692.87</v>
      </c>
      <c r="E51" s="144">
        <f t="shared" si="9"/>
        <v>970.02</v>
      </c>
      <c r="F51" s="144">
        <f t="shared" si="10"/>
        <v>1164.02</v>
      </c>
      <c r="G51" s="144">
        <f t="shared" si="11"/>
        <v>1545.1</v>
      </c>
      <c r="H51" s="144">
        <f t="shared" si="12"/>
        <v>1780.68</v>
      </c>
    </row>
    <row r="52" spans="1:8" s="141" customFormat="1" ht="15" customHeight="1" x14ac:dyDescent="0.25">
      <c r="A52" s="212" t="s">
        <v>35</v>
      </c>
      <c r="B52" s="212"/>
      <c r="C52" s="212"/>
      <c r="D52" s="144"/>
      <c r="E52" s="144"/>
      <c r="F52" s="144"/>
      <c r="G52" s="144"/>
      <c r="H52" s="144"/>
    </row>
    <row r="53" spans="1:8" s="141" customFormat="1" ht="16.5" customHeight="1" x14ac:dyDescent="0.25">
      <c r="A53" s="68">
        <v>44</v>
      </c>
      <c r="B53" s="68" t="s">
        <v>523</v>
      </c>
      <c r="C53" s="69" t="s">
        <v>524</v>
      </c>
      <c r="D53" s="144">
        <v>994.05</v>
      </c>
      <c r="E53" s="144">
        <f t="shared" ref="E53:E82" si="14">ROUND(D53*1.4,2)</f>
        <v>1391.67</v>
      </c>
      <c r="F53" s="144">
        <f t="shared" ref="F53:F82" si="15">ROUND(D53*1.68,2)</f>
        <v>1670</v>
      </c>
      <c r="G53" s="144">
        <f t="shared" ref="G53:G82" si="16">ROUND(D53*2.23,2)</f>
        <v>2216.73</v>
      </c>
      <c r="H53" s="144">
        <f t="shared" ref="H53:H82" si="17">ROUND(D53*2.57,2)</f>
        <v>2554.71</v>
      </c>
    </row>
    <row r="54" spans="1:8" s="141" customFormat="1" ht="16.5" customHeight="1" x14ac:dyDescent="0.25">
      <c r="A54" s="68">
        <f>A53+1</f>
        <v>45</v>
      </c>
      <c r="B54" s="68" t="s">
        <v>525</v>
      </c>
      <c r="C54" s="69" t="s">
        <v>526</v>
      </c>
      <c r="D54" s="144">
        <v>994.05</v>
      </c>
      <c r="E54" s="144">
        <f t="shared" si="14"/>
        <v>1391.67</v>
      </c>
      <c r="F54" s="144">
        <f t="shared" si="15"/>
        <v>1670</v>
      </c>
      <c r="G54" s="144">
        <f t="shared" si="16"/>
        <v>2216.73</v>
      </c>
      <c r="H54" s="144">
        <f t="shared" si="17"/>
        <v>2554.71</v>
      </c>
    </row>
    <row r="55" spans="1:8" s="141" customFormat="1" ht="16.5" customHeight="1" x14ac:dyDescent="0.25">
      <c r="A55" s="68">
        <f t="shared" ref="A55:A82" si="18">A54+1</f>
        <v>46</v>
      </c>
      <c r="B55" s="68" t="s">
        <v>527</v>
      </c>
      <c r="C55" s="69" t="s">
        <v>92</v>
      </c>
      <c r="D55" s="144">
        <v>994.05</v>
      </c>
      <c r="E55" s="144">
        <f t="shared" si="14"/>
        <v>1391.67</v>
      </c>
      <c r="F55" s="144">
        <f t="shared" si="15"/>
        <v>1670</v>
      </c>
      <c r="G55" s="144">
        <f t="shared" si="16"/>
        <v>2216.73</v>
      </c>
      <c r="H55" s="144">
        <f t="shared" si="17"/>
        <v>2554.71</v>
      </c>
    </row>
    <row r="56" spans="1:8" s="141" customFormat="1" ht="30" customHeight="1" x14ac:dyDescent="0.25">
      <c r="A56" s="68">
        <f t="shared" si="18"/>
        <v>47</v>
      </c>
      <c r="B56" s="68" t="s">
        <v>528</v>
      </c>
      <c r="C56" s="69" t="s">
        <v>529</v>
      </c>
      <c r="D56" s="144">
        <v>994.05</v>
      </c>
      <c r="E56" s="144">
        <f t="shared" si="14"/>
        <v>1391.67</v>
      </c>
      <c r="F56" s="144">
        <f t="shared" si="15"/>
        <v>1670</v>
      </c>
      <c r="G56" s="144">
        <f t="shared" si="16"/>
        <v>2216.73</v>
      </c>
      <c r="H56" s="144">
        <f t="shared" si="17"/>
        <v>2554.71</v>
      </c>
    </row>
    <row r="57" spans="1:8" s="141" customFormat="1" ht="31.5" x14ac:dyDescent="0.25">
      <c r="A57" s="68">
        <f t="shared" si="18"/>
        <v>48</v>
      </c>
      <c r="B57" s="68" t="s">
        <v>530</v>
      </c>
      <c r="C57" s="69" t="s">
        <v>531</v>
      </c>
      <c r="D57" s="144">
        <v>994.05</v>
      </c>
      <c r="E57" s="144">
        <f t="shared" si="14"/>
        <v>1391.67</v>
      </c>
      <c r="F57" s="144">
        <f t="shared" si="15"/>
        <v>1670</v>
      </c>
      <c r="G57" s="144">
        <f t="shared" si="16"/>
        <v>2216.73</v>
      </c>
      <c r="H57" s="144">
        <f t="shared" si="17"/>
        <v>2554.71</v>
      </c>
    </row>
    <row r="58" spans="1:8" s="141" customFormat="1" ht="31.5" x14ac:dyDescent="0.25">
      <c r="A58" s="68">
        <f t="shared" si="18"/>
        <v>49</v>
      </c>
      <c r="B58" s="68" t="s">
        <v>532</v>
      </c>
      <c r="C58" s="69" t="s">
        <v>533</v>
      </c>
      <c r="D58" s="144">
        <v>994.05</v>
      </c>
      <c r="E58" s="144">
        <f t="shared" si="14"/>
        <v>1391.67</v>
      </c>
      <c r="F58" s="144">
        <f t="shared" si="15"/>
        <v>1670</v>
      </c>
      <c r="G58" s="144">
        <f t="shared" si="16"/>
        <v>2216.73</v>
      </c>
      <c r="H58" s="144">
        <f t="shared" si="17"/>
        <v>2554.71</v>
      </c>
    </row>
    <row r="59" spans="1:8" s="141" customFormat="1" ht="31.5" x14ac:dyDescent="0.25">
      <c r="A59" s="68">
        <f t="shared" si="18"/>
        <v>50</v>
      </c>
      <c r="B59" s="68" t="s">
        <v>534</v>
      </c>
      <c r="C59" s="69" t="s">
        <v>535</v>
      </c>
      <c r="D59" s="144">
        <v>994.05</v>
      </c>
      <c r="E59" s="144">
        <f t="shared" si="14"/>
        <v>1391.67</v>
      </c>
      <c r="F59" s="144">
        <f t="shared" si="15"/>
        <v>1670</v>
      </c>
      <c r="G59" s="144">
        <f t="shared" si="16"/>
        <v>2216.73</v>
      </c>
      <c r="H59" s="144">
        <f t="shared" si="17"/>
        <v>2554.71</v>
      </c>
    </row>
    <row r="60" spans="1:8" s="141" customFormat="1" ht="31.5" x14ac:dyDescent="0.25">
      <c r="A60" s="68">
        <f t="shared" si="18"/>
        <v>51</v>
      </c>
      <c r="B60" s="68" t="s">
        <v>536</v>
      </c>
      <c r="C60" s="69" t="s">
        <v>537</v>
      </c>
      <c r="D60" s="144">
        <v>994.05</v>
      </c>
      <c r="E60" s="144">
        <f t="shared" si="14"/>
        <v>1391.67</v>
      </c>
      <c r="F60" s="144">
        <f t="shared" si="15"/>
        <v>1670</v>
      </c>
      <c r="G60" s="144">
        <f t="shared" si="16"/>
        <v>2216.73</v>
      </c>
      <c r="H60" s="144">
        <f t="shared" si="17"/>
        <v>2554.71</v>
      </c>
    </row>
    <row r="61" spans="1:8" s="141" customFormat="1" ht="31.5" x14ac:dyDescent="0.25">
      <c r="A61" s="68">
        <f t="shared" si="18"/>
        <v>52</v>
      </c>
      <c r="B61" s="68" t="s">
        <v>538</v>
      </c>
      <c r="C61" s="69" t="s">
        <v>539</v>
      </c>
      <c r="D61" s="144">
        <v>994.05</v>
      </c>
      <c r="E61" s="144">
        <f t="shared" si="14"/>
        <v>1391.67</v>
      </c>
      <c r="F61" s="144">
        <f t="shared" si="15"/>
        <v>1670</v>
      </c>
      <c r="G61" s="144">
        <f t="shared" si="16"/>
        <v>2216.73</v>
      </c>
      <c r="H61" s="144">
        <f t="shared" si="17"/>
        <v>2554.71</v>
      </c>
    </row>
    <row r="62" spans="1:8" s="141" customFormat="1" ht="15.75" customHeight="1" x14ac:dyDescent="0.25">
      <c r="A62" s="68">
        <f t="shared" si="18"/>
        <v>53</v>
      </c>
      <c r="B62" s="68" t="s">
        <v>540</v>
      </c>
      <c r="C62" s="69" t="s">
        <v>93</v>
      </c>
      <c r="D62" s="144">
        <v>994.05</v>
      </c>
      <c r="E62" s="144">
        <f t="shared" si="14"/>
        <v>1391.67</v>
      </c>
      <c r="F62" s="144">
        <f t="shared" si="15"/>
        <v>1670</v>
      </c>
      <c r="G62" s="144">
        <f t="shared" si="16"/>
        <v>2216.73</v>
      </c>
      <c r="H62" s="144">
        <f t="shared" si="17"/>
        <v>2554.71</v>
      </c>
    </row>
    <row r="63" spans="1:8" s="141" customFormat="1" ht="15.75" customHeight="1" x14ac:dyDescent="0.25">
      <c r="A63" s="68">
        <f t="shared" si="18"/>
        <v>54</v>
      </c>
      <c r="B63" s="68" t="s">
        <v>541</v>
      </c>
      <c r="C63" s="69" t="s">
        <v>542</v>
      </c>
      <c r="D63" s="144">
        <v>994.05</v>
      </c>
      <c r="E63" s="144">
        <f t="shared" si="14"/>
        <v>1391.67</v>
      </c>
      <c r="F63" s="144">
        <f t="shared" si="15"/>
        <v>1670</v>
      </c>
      <c r="G63" s="144">
        <f t="shared" si="16"/>
        <v>2216.73</v>
      </c>
      <c r="H63" s="144">
        <f t="shared" si="17"/>
        <v>2554.71</v>
      </c>
    </row>
    <row r="64" spans="1:8" s="141" customFormat="1" ht="31.5" x14ac:dyDescent="0.25">
      <c r="A64" s="68">
        <f t="shared" si="18"/>
        <v>55</v>
      </c>
      <c r="B64" s="68" t="s">
        <v>543</v>
      </c>
      <c r="C64" s="69" t="s">
        <v>544</v>
      </c>
      <c r="D64" s="144">
        <v>994.05</v>
      </c>
      <c r="E64" s="144">
        <f t="shared" si="14"/>
        <v>1391.67</v>
      </c>
      <c r="F64" s="144">
        <f t="shared" si="15"/>
        <v>1670</v>
      </c>
      <c r="G64" s="144">
        <f t="shared" si="16"/>
        <v>2216.73</v>
      </c>
      <c r="H64" s="144">
        <f t="shared" si="17"/>
        <v>2554.71</v>
      </c>
    </row>
    <row r="65" spans="1:8" s="141" customFormat="1" ht="31.5" x14ac:dyDescent="0.25">
      <c r="A65" s="68">
        <f t="shared" si="18"/>
        <v>56</v>
      </c>
      <c r="B65" s="68" t="s">
        <v>545</v>
      </c>
      <c r="C65" s="69" t="s">
        <v>546</v>
      </c>
      <c r="D65" s="144">
        <v>994.05</v>
      </c>
      <c r="E65" s="144">
        <f t="shared" si="14"/>
        <v>1391.67</v>
      </c>
      <c r="F65" s="144">
        <f t="shared" si="15"/>
        <v>1670</v>
      </c>
      <c r="G65" s="144">
        <f t="shared" si="16"/>
        <v>2216.73</v>
      </c>
      <c r="H65" s="144">
        <f t="shared" si="17"/>
        <v>2554.71</v>
      </c>
    </row>
    <row r="66" spans="1:8" s="141" customFormat="1" ht="15.75" customHeight="1" x14ac:dyDescent="0.25">
      <c r="A66" s="68">
        <f t="shared" si="18"/>
        <v>57</v>
      </c>
      <c r="B66" s="68" t="s">
        <v>547</v>
      </c>
      <c r="C66" s="69" t="s">
        <v>548</v>
      </c>
      <c r="D66" s="144">
        <v>994.05</v>
      </c>
      <c r="E66" s="144">
        <f t="shared" si="14"/>
        <v>1391.67</v>
      </c>
      <c r="F66" s="144">
        <f t="shared" si="15"/>
        <v>1670</v>
      </c>
      <c r="G66" s="144">
        <f t="shared" si="16"/>
        <v>2216.73</v>
      </c>
      <c r="H66" s="144">
        <f t="shared" si="17"/>
        <v>2554.71</v>
      </c>
    </row>
    <row r="67" spans="1:8" s="141" customFormat="1" ht="15.75" customHeight="1" x14ac:dyDescent="0.25">
      <c r="A67" s="68">
        <f t="shared" si="18"/>
        <v>58</v>
      </c>
      <c r="B67" s="68" t="s">
        <v>549</v>
      </c>
      <c r="C67" s="69" t="s">
        <v>550</v>
      </c>
      <c r="D67" s="144">
        <v>994.05</v>
      </c>
      <c r="E67" s="144">
        <f t="shared" si="14"/>
        <v>1391.67</v>
      </c>
      <c r="F67" s="144">
        <f t="shared" si="15"/>
        <v>1670</v>
      </c>
      <c r="G67" s="144">
        <f t="shared" si="16"/>
        <v>2216.73</v>
      </c>
      <c r="H67" s="144">
        <f t="shared" si="17"/>
        <v>2554.71</v>
      </c>
    </row>
    <row r="68" spans="1:8" s="141" customFormat="1" ht="15.75" customHeight="1" x14ac:dyDescent="0.25">
      <c r="A68" s="68">
        <f t="shared" si="18"/>
        <v>59</v>
      </c>
      <c r="B68" s="68" t="s">
        <v>551</v>
      </c>
      <c r="C68" s="69" t="s">
        <v>552</v>
      </c>
      <c r="D68" s="144">
        <v>994.05</v>
      </c>
      <c r="E68" s="144">
        <f t="shared" si="14"/>
        <v>1391.67</v>
      </c>
      <c r="F68" s="144">
        <f t="shared" si="15"/>
        <v>1670</v>
      </c>
      <c r="G68" s="144">
        <f t="shared" si="16"/>
        <v>2216.73</v>
      </c>
      <c r="H68" s="144">
        <f t="shared" si="17"/>
        <v>2554.71</v>
      </c>
    </row>
    <row r="69" spans="1:8" s="141" customFormat="1" ht="15.75" customHeight="1" x14ac:dyDescent="0.25">
      <c r="A69" s="68">
        <f t="shared" si="18"/>
        <v>60</v>
      </c>
      <c r="B69" s="68" t="s">
        <v>553</v>
      </c>
      <c r="C69" s="69" t="s">
        <v>554</v>
      </c>
      <c r="D69" s="144">
        <v>994.05</v>
      </c>
      <c r="E69" s="144">
        <f t="shared" si="14"/>
        <v>1391.67</v>
      </c>
      <c r="F69" s="144">
        <f t="shared" si="15"/>
        <v>1670</v>
      </c>
      <c r="G69" s="144">
        <f t="shared" si="16"/>
        <v>2216.73</v>
      </c>
      <c r="H69" s="144">
        <f t="shared" si="17"/>
        <v>2554.71</v>
      </c>
    </row>
    <row r="70" spans="1:8" s="141" customFormat="1" ht="15.75" customHeight="1" x14ac:dyDescent="0.25">
      <c r="A70" s="68">
        <f t="shared" si="18"/>
        <v>61</v>
      </c>
      <c r="B70" s="68" t="s">
        <v>555</v>
      </c>
      <c r="C70" s="69" t="s">
        <v>556</v>
      </c>
      <c r="D70" s="144">
        <v>994.05</v>
      </c>
      <c r="E70" s="144">
        <f t="shared" si="14"/>
        <v>1391.67</v>
      </c>
      <c r="F70" s="144">
        <f t="shared" si="15"/>
        <v>1670</v>
      </c>
      <c r="G70" s="144">
        <f t="shared" si="16"/>
        <v>2216.73</v>
      </c>
      <c r="H70" s="144">
        <f t="shared" si="17"/>
        <v>2554.71</v>
      </c>
    </row>
    <row r="71" spans="1:8" s="141" customFormat="1" ht="31.5" x14ac:dyDescent="0.25">
      <c r="A71" s="68">
        <f t="shared" si="18"/>
        <v>62</v>
      </c>
      <c r="B71" s="68" t="s">
        <v>557</v>
      </c>
      <c r="C71" s="69" t="s">
        <v>558</v>
      </c>
      <c r="D71" s="144">
        <v>994.05</v>
      </c>
      <c r="E71" s="144">
        <f t="shared" si="14"/>
        <v>1391.67</v>
      </c>
      <c r="F71" s="144">
        <f t="shared" si="15"/>
        <v>1670</v>
      </c>
      <c r="G71" s="144">
        <f t="shared" si="16"/>
        <v>2216.73</v>
      </c>
      <c r="H71" s="144">
        <f t="shared" si="17"/>
        <v>2554.71</v>
      </c>
    </row>
    <row r="72" spans="1:8" s="141" customFormat="1" ht="31.5" x14ac:dyDescent="0.25">
      <c r="A72" s="68">
        <f t="shared" si="18"/>
        <v>63</v>
      </c>
      <c r="B72" s="68" t="s">
        <v>559</v>
      </c>
      <c r="C72" s="69" t="s">
        <v>560</v>
      </c>
      <c r="D72" s="144">
        <v>994.05</v>
      </c>
      <c r="E72" s="144">
        <f t="shared" si="14"/>
        <v>1391.67</v>
      </c>
      <c r="F72" s="144">
        <f t="shared" si="15"/>
        <v>1670</v>
      </c>
      <c r="G72" s="144">
        <f t="shared" si="16"/>
        <v>2216.73</v>
      </c>
      <c r="H72" s="144">
        <f t="shared" si="17"/>
        <v>2554.71</v>
      </c>
    </row>
    <row r="73" spans="1:8" s="141" customFormat="1" ht="15.75" customHeight="1" x14ac:dyDescent="0.25">
      <c r="A73" s="68">
        <f t="shared" si="18"/>
        <v>64</v>
      </c>
      <c r="B73" s="68" t="s">
        <v>561</v>
      </c>
      <c r="C73" s="69" t="s">
        <v>91</v>
      </c>
      <c r="D73" s="144">
        <v>994.05</v>
      </c>
      <c r="E73" s="144">
        <f t="shared" si="14"/>
        <v>1391.67</v>
      </c>
      <c r="F73" s="144">
        <f t="shared" si="15"/>
        <v>1670</v>
      </c>
      <c r="G73" s="144">
        <f t="shared" si="16"/>
        <v>2216.73</v>
      </c>
      <c r="H73" s="144">
        <f t="shared" si="17"/>
        <v>2554.71</v>
      </c>
    </row>
    <row r="74" spans="1:8" s="141" customFormat="1" ht="31.5" x14ac:dyDescent="0.25">
      <c r="A74" s="68">
        <f t="shared" si="18"/>
        <v>65</v>
      </c>
      <c r="B74" s="68" t="s">
        <v>562</v>
      </c>
      <c r="C74" s="69" t="s">
        <v>563</v>
      </c>
      <c r="D74" s="144">
        <v>994.05</v>
      </c>
      <c r="E74" s="144">
        <f t="shared" si="14"/>
        <v>1391.67</v>
      </c>
      <c r="F74" s="144">
        <f t="shared" si="15"/>
        <v>1670</v>
      </c>
      <c r="G74" s="144">
        <f t="shared" si="16"/>
        <v>2216.73</v>
      </c>
      <c r="H74" s="144">
        <f t="shared" si="17"/>
        <v>2554.71</v>
      </c>
    </row>
    <row r="75" spans="1:8" s="141" customFormat="1" ht="17.25" customHeight="1" x14ac:dyDescent="0.25">
      <c r="A75" s="68">
        <f t="shared" si="18"/>
        <v>66</v>
      </c>
      <c r="B75" s="68" t="s">
        <v>564</v>
      </c>
      <c r="C75" s="69" t="s">
        <v>565</v>
      </c>
      <c r="D75" s="144">
        <v>994.05</v>
      </c>
      <c r="E75" s="144">
        <f t="shared" si="14"/>
        <v>1391.67</v>
      </c>
      <c r="F75" s="144">
        <f t="shared" si="15"/>
        <v>1670</v>
      </c>
      <c r="G75" s="144">
        <f t="shared" si="16"/>
        <v>2216.73</v>
      </c>
      <c r="H75" s="144">
        <f t="shared" si="17"/>
        <v>2554.71</v>
      </c>
    </row>
    <row r="76" spans="1:8" s="141" customFormat="1" ht="31.5" x14ac:dyDescent="0.25">
      <c r="A76" s="68">
        <f t="shared" si="18"/>
        <v>67</v>
      </c>
      <c r="B76" s="68" t="s">
        <v>566</v>
      </c>
      <c r="C76" s="69" t="s">
        <v>567</v>
      </c>
      <c r="D76" s="144">
        <v>994.05</v>
      </c>
      <c r="E76" s="144">
        <f t="shared" si="14"/>
        <v>1391.67</v>
      </c>
      <c r="F76" s="144">
        <f t="shared" si="15"/>
        <v>1670</v>
      </c>
      <c r="G76" s="144">
        <f t="shared" si="16"/>
        <v>2216.73</v>
      </c>
      <c r="H76" s="144">
        <f t="shared" si="17"/>
        <v>2554.71</v>
      </c>
    </row>
    <row r="77" spans="1:8" s="141" customFormat="1" ht="17.25" customHeight="1" x14ac:dyDescent="0.25">
      <c r="A77" s="68">
        <f t="shared" si="18"/>
        <v>68</v>
      </c>
      <c r="B77" s="68" t="s">
        <v>568</v>
      </c>
      <c r="C77" s="69" t="s">
        <v>569</v>
      </c>
      <c r="D77" s="144">
        <v>994.05</v>
      </c>
      <c r="E77" s="144">
        <f t="shared" si="14"/>
        <v>1391.67</v>
      </c>
      <c r="F77" s="144">
        <f t="shared" si="15"/>
        <v>1670</v>
      </c>
      <c r="G77" s="144">
        <f t="shared" si="16"/>
        <v>2216.73</v>
      </c>
      <c r="H77" s="144">
        <f t="shared" si="17"/>
        <v>2554.71</v>
      </c>
    </row>
    <row r="78" spans="1:8" s="141" customFormat="1" ht="17.25" customHeight="1" x14ac:dyDescent="0.25">
      <c r="A78" s="68">
        <f t="shared" si="18"/>
        <v>69</v>
      </c>
      <c r="B78" s="68" t="s">
        <v>570</v>
      </c>
      <c r="C78" s="69" t="s">
        <v>571</v>
      </c>
      <c r="D78" s="144">
        <v>994.05</v>
      </c>
      <c r="E78" s="144">
        <f t="shared" si="14"/>
        <v>1391.67</v>
      </c>
      <c r="F78" s="144">
        <f t="shared" si="15"/>
        <v>1670</v>
      </c>
      <c r="G78" s="144">
        <f t="shared" si="16"/>
        <v>2216.73</v>
      </c>
      <c r="H78" s="144">
        <f t="shared" si="17"/>
        <v>2554.71</v>
      </c>
    </row>
    <row r="79" spans="1:8" s="141" customFormat="1" ht="17.25" customHeight="1" x14ac:dyDescent="0.25">
      <c r="A79" s="68">
        <f t="shared" si="18"/>
        <v>70</v>
      </c>
      <c r="B79" s="68" t="s">
        <v>572</v>
      </c>
      <c r="C79" s="69" t="s">
        <v>573</v>
      </c>
      <c r="D79" s="144">
        <v>994.05</v>
      </c>
      <c r="E79" s="144">
        <f t="shared" si="14"/>
        <v>1391.67</v>
      </c>
      <c r="F79" s="144">
        <f t="shared" si="15"/>
        <v>1670</v>
      </c>
      <c r="G79" s="144">
        <f t="shared" si="16"/>
        <v>2216.73</v>
      </c>
      <c r="H79" s="144">
        <f t="shared" si="17"/>
        <v>2554.71</v>
      </c>
    </row>
    <row r="80" spans="1:8" s="141" customFormat="1" ht="17.25" customHeight="1" x14ac:dyDescent="0.25">
      <c r="A80" s="68">
        <f t="shared" si="18"/>
        <v>71</v>
      </c>
      <c r="B80" s="68" t="s">
        <v>574</v>
      </c>
      <c r="C80" s="69" t="s">
        <v>575</v>
      </c>
      <c r="D80" s="144">
        <v>994.05</v>
      </c>
      <c r="E80" s="144">
        <f t="shared" si="14"/>
        <v>1391.67</v>
      </c>
      <c r="F80" s="144">
        <f t="shared" si="15"/>
        <v>1670</v>
      </c>
      <c r="G80" s="144">
        <f t="shared" si="16"/>
        <v>2216.73</v>
      </c>
      <c r="H80" s="144">
        <f t="shared" si="17"/>
        <v>2554.71</v>
      </c>
    </row>
    <row r="81" spans="1:8" s="141" customFormat="1" ht="17.25" customHeight="1" x14ac:dyDescent="0.25">
      <c r="A81" s="68">
        <f t="shared" si="18"/>
        <v>72</v>
      </c>
      <c r="B81" s="68" t="s">
        <v>576</v>
      </c>
      <c r="C81" s="69" t="s">
        <v>577</v>
      </c>
      <c r="D81" s="144">
        <v>994.05</v>
      </c>
      <c r="E81" s="144">
        <f t="shared" si="14"/>
        <v>1391.67</v>
      </c>
      <c r="F81" s="144">
        <f t="shared" si="15"/>
        <v>1670</v>
      </c>
      <c r="G81" s="144">
        <f t="shared" si="16"/>
        <v>2216.73</v>
      </c>
      <c r="H81" s="144">
        <f t="shared" si="17"/>
        <v>2554.71</v>
      </c>
    </row>
    <row r="82" spans="1:8" s="141" customFormat="1" ht="17.25" customHeight="1" x14ac:dyDescent="0.25">
      <c r="A82" s="68">
        <f t="shared" si="18"/>
        <v>73</v>
      </c>
      <c r="B82" s="68" t="s">
        <v>578</v>
      </c>
      <c r="C82" s="69" t="s">
        <v>579</v>
      </c>
      <c r="D82" s="144">
        <v>994.05</v>
      </c>
      <c r="E82" s="144">
        <f t="shared" si="14"/>
        <v>1391.67</v>
      </c>
      <c r="F82" s="144">
        <f t="shared" si="15"/>
        <v>1670</v>
      </c>
      <c r="G82" s="144">
        <f t="shared" si="16"/>
        <v>2216.73</v>
      </c>
      <c r="H82" s="144">
        <f t="shared" si="17"/>
        <v>2554.71</v>
      </c>
    </row>
    <row r="83" spans="1:8" s="141" customFormat="1" ht="17.25" customHeight="1" x14ac:dyDescent="0.25">
      <c r="A83" s="216" t="s">
        <v>580</v>
      </c>
      <c r="B83" s="217"/>
      <c r="C83" s="217"/>
      <c r="D83" s="144"/>
      <c r="E83" s="144"/>
      <c r="F83" s="144"/>
      <c r="G83" s="144"/>
      <c r="H83" s="144"/>
    </row>
    <row r="84" spans="1:8" s="141" customFormat="1" ht="17.25" customHeight="1" x14ac:dyDescent="0.25">
      <c r="A84" s="70">
        <v>74</v>
      </c>
      <c r="B84" s="71" t="s">
        <v>581</v>
      </c>
      <c r="C84" s="72" t="s">
        <v>580</v>
      </c>
      <c r="D84" s="144">
        <v>994.05</v>
      </c>
      <c r="E84" s="144">
        <f t="shared" ref="E84:E85" si="19">ROUND(D84*1.4,2)</f>
        <v>1391.67</v>
      </c>
      <c r="F84" s="144">
        <f t="shared" ref="F84:F85" si="20">ROUND(D84*1.68,2)</f>
        <v>1670</v>
      </c>
      <c r="G84" s="144">
        <f t="shared" ref="G84:G85" si="21">ROUND(D84*2.23,2)</f>
        <v>2216.73</v>
      </c>
      <c r="H84" s="144">
        <f t="shared" ref="H84:H85" si="22">ROUND(D84*2.57,2)</f>
        <v>2554.71</v>
      </c>
    </row>
    <row r="85" spans="1:8" s="141" customFormat="1" ht="15.75" customHeight="1" x14ac:dyDescent="0.25">
      <c r="A85" s="68">
        <v>75</v>
      </c>
      <c r="B85" s="68" t="s">
        <v>582</v>
      </c>
      <c r="C85" s="69" t="s">
        <v>59</v>
      </c>
      <c r="D85" s="144">
        <v>1992.58</v>
      </c>
      <c r="E85" s="144">
        <f t="shared" si="19"/>
        <v>2789.61</v>
      </c>
      <c r="F85" s="144">
        <f t="shared" si="20"/>
        <v>3347.53</v>
      </c>
      <c r="G85" s="144">
        <f t="shared" si="21"/>
        <v>4443.45</v>
      </c>
      <c r="H85" s="144">
        <f t="shared" si="22"/>
        <v>5120.93</v>
      </c>
    </row>
    <row r="86" spans="1:8" s="141" customFormat="1" ht="18" customHeight="1" x14ac:dyDescent="0.25">
      <c r="A86" s="212" t="s">
        <v>16</v>
      </c>
      <c r="B86" s="212"/>
      <c r="C86" s="212"/>
      <c r="D86" s="144"/>
      <c r="E86" s="144"/>
      <c r="F86" s="144"/>
      <c r="G86" s="144"/>
      <c r="H86" s="144"/>
    </row>
    <row r="87" spans="1:8" s="141" customFormat="1" ht="31.5" x14ac:dyDescent="0.25">
      <c r="A87" s="68">
        <v>76</v>
      </c>
      <c r="B87" s="68" t="s">
        <v>585</v>
      </c>
      <c r="C87" s="69" t="s">
        <v>586</v>
      </c>
      <c r="D87" s="144">
        <v>994.05</v>
      </c>
      <c r="E87" s="144">
        <f t="shared" ref="E87:E90" si="23">ROUND(D87*1.4,2)</f>
        <v>1391.67</v>
      </c>
      <c r="F87" s="144">
        <f t="shared" ref="F87:F90" si="24">ROUND(D87*1.68,2)</f>
        <v>1670</v>
      </c>
      <c r="G87" s="144">
        <f t="shared" ref="G87:G90" si="25">ROUND(D87*2.23,2)</f>
        <v>2216.73</v>
      </c>
      <c r="H87" s="144">
        <f t="shared" ref="H87:H90" si="26">ROUND(D87*2.57,2)</f>
        <v>2554.71</v>
      </c>
    </row>
    <row r="88" spans="1:8" s="141" customFormat="1" ht="31.5" x14ac:dyDescent="0.25">
      <c r="A88" s="68">
        <f>A87+1</f>
        <v>77</v>
      </c>
      <c r="B88" s="68" t="s">
        <v>583</v>
      </c>
      <c r="C88" s="69" t="s">
        <v>584</v>
      </c>
      <c r="D88" s="144">
        <v>1992.58</v>
      </c>
      <c r="E88" s="144">
        <f t="shared" si="23"/>
        <v>2789.61</v>
      </c>
      <c r="F88" s="144">
        <f t="shared" si="24"/>
        <v>3347.53</v>
      </c>
      <c r="G88" s="144">
        <f t="shared" si="25"/>
        <v>4443.45</v>
      </c>
      <c r="H88" s="144">
        <f t="shared" si="26"/>
        <v>5120.93</v>
      </c>
    </row>
    <row r="89" spans="1:8" s="141" customFormat="1" ht="31.5" x14ac:dyDescent="0.25">
      <c r="A89" s="68">
        <f t="shared" ref="A89:A90" si="27">A88+1</f>
        <v>78</v>
      </c>
      <c r="B89" s="68" t="s">
        <v>587</v>
      </c>
      <c r="C89" s="69" t="s">
        <v>588</v>
      </c>
      <c r="D89" s="144">
        <v>994.05</v>
      </c>
      <c r="E89" s="144">
        <f t="shared" si="23"/>
        <v>1391.67</v>
      </c>
      <c r="F89" s="144">
        <f t="shared" si="24"/>
        <v>1670</v>
      </c>
      <c r="G89" s="144">
        <f t="shared" si="25"/>
        <v>2216.73</v>
      </c>
      <c r="H89" s="144">
        <f t="shared" si="26"/>
        <v>2554.71</v>
      </c>
    </row>
    <row r="90" spans="1:8" s="141" customFormat="1" ht="31.5" x14ac:dyDescent="0.25">
      <c r="A90" s="68">
        <f t="shared" si="27"/>
        <v>79</v>
      </c>
      <c r="B90" s="68" t="s">
        <v>589</v>
      </c>
      <c r="C90" s="69" t="s">
        <v>590</v>
      </c>
      <c r="D90" s="144">
        <v>994.05</v>
      </c>
      <c r="E90" s="144">
        <f t="shared" si="23"/>
        <v>1391.67</v>
      </c>
      <c r="F90" s="144">
        <f t="shared" si="24"/>
        <v>1670</v>
      </c>
      <c r="G90" s="144">
        <f t="shared" si="25"/>
        <v>2216.73</v>
      </c>
      <c r="H90" s="144">
        <f t="shared" si="26"/>
        <v>2554.71</v>
      </c>
    </row>
    <row r="91" spans="1:8" s="141" customFormat="1" ht="15" customHeight="1" x14ac:dyDescent="0.25">
      <c r="A91" s="212" t="s">
        <v>28</v>
      </c>
      <c r="B91" s="212"/>
      <c r="C91" s="212"/>
      <c r="D91" s="144"/>
      <c r="E91" s="144"/>
      <c r="F91" s="144"/>
      <c r="G91" s="144"/>
      <c r="H91" s="144"/>
    </row>
    <row r="92" spans="1:8" s="141" customFormat="1" ht="15.75" x14ac:dyDescent="0.25">
      <c r="A92" s="68">
        <v>80</v>
      </c>
      <c r="B92" s="68" t="s">
        <v>591</v>
      </c>
      <c r="C92" s="69" t="s">
        <v>592</v>
      </c>
      <c r="D92" s="144">
        <v>1367.73</v>
      </c>
      <c r="E92" s="144">
        <f t="shared" ref="E92:E97" si="28">ROUND(D92*1.4,2)</f>
        <v>1914.82</v>
      </c>
      <c r="F92" s="144">
        <f t="shared" ref="F92:F97" si="29">ROUND(D92*1.68,2)</f>
        <v>2297.79</v>
      </c>
      <c r="G92" s="144">
        <f t="shared" ref="G92:G97" si="30">ROUND(D92*2.23,2)</f>
        <v>3050.04</v>
      </c>
      <c r="H92" s="144">
        <f t="shared" ref="H92:H97" si="31">ROUND(D92*2.57,2)</f>
        <v>3515.07</v>
      </c>
    </row>
    <row r="93" spans="1:8" s="141" customFormat="1" ht="31.5" x14ac:dyDescent="0.25">
      <c r="A93" s="68">
        <f>A92+1</f>
        <v>81</v>
      </c>
      <c r="B93" s="68" t="s">
        <v>593</v>
      </c>
      <c r="C93" s="69" t="s">
        <v>594</v>
      </c>
      <c r="D93" s="144">
        <v>1367.73</v>
      </c>
      <c r="E93" s="144">
        <f t="shared" si="28"/>
        <v>1914.82</v>
      </c>
      <c r="F93" s="144">
        <f t="shared" si="29"/>
        <v>2297.79</v>
      </c>
      <c r="G93" s="144">
        <f t="shared" si="30"/>
        <v>3050.04</v>
      </c>
      <c r="H93" s="144">
        <f t="shared" si="31"/>
        <v>3515.07</v>
      </c>
    </row>
    <row r="94" spans="1:8" s="141" customFormat="1" ht="15.75" x14ac:dyDescent="0.25">
      <c r="A94" s="68">
        <f t="shared" ref="A94:A97" si="32">A93+1</f>
        <v>82</v>
      </c>
      <c r="B94" s="68" t="s">
        <v>595</v>
      </c>
      <c r="C94" s="69" t="s">
        <v>596</v>
      </c>
      <c r="D94" s="144">
        <v>1367.73</v>
      </c>
      <c r="E94" s="144">
        <f t="shared" si="28"/>
        <v>1914.82</v>
      </c>
      <c r="F94" s="144">
        <f t="shared" si="29"/>
        <v>2297.79</v>
      </c>
      <c r="G94" s="144">
        <f t="shared" si="30"/>
        <v>3050.04</v>
      </c>
      <c r="H94" s="144">
        <f t="shared" si="31"/>
        <v>3515.07</v>
      </c>
    </row>
    <row r="95" spans="1:8" s="141" customFormat="1" ht="31.5" x14ac:dyDescent="0.25">
      <c r="A95" s="68">
        <f t="shared" si="32"/>
        <v>83</v>
      </c>
      <c r="B95" s="68" t="s">
        <v>597</v>
      </c>
      <c r="C95" s="69" t="s">
        <v>598</v>
      </c>
      <c r="D95" s="144">
        <v>1367.73</v>
      </c>
      <c r="E95" s="144">
        <f t="shared" si="28"/>
        <v>1914.82</v>
      </c>
      <c r="F95" s="144">
        <f t="shared" si="29"/>
        <v>2297.79</v>
      </c>
      <c r="G95" s="144">
        <f t="shared" si="30"/>
        <v>3050.04</v>
      </c>
      <c r="H95" s="144">
        <f t="shared" si="31"/>
        <v>3515.07</v>
      </c>
    </row>
    <row r="96" spans="1:8" s="141" customFormat="1" ht="15.75" x14ac:dyDescent="0.25">
      <c r="A96" s="68">
        <f t="shared" si="32"/>
        <v>84</v>
      </c>
      <c r="B96" s="68" t="s">
        <v>599</v>
      </c>
      <c r="C96" s="69" t="s">
        <v>600</v>
      </c>
      <c r="D96" s="144">
        <v>1367.73</v>
      </c>
      <c r="E96" s="144">
        <f t="shared" si="28"/>
        <v>1914.82</v>
      </c>
      <c r="F96" s="144">
        <f t="shared" si="29"/>
        <v>2297.79</v>
      </c>
      <c r="G96" s="144">
        <f t="shared" si="30"/>
        <v>3050.04</v>
      </c>
      <c r="H96" s="144">
        <f t="shared" si="31"/>
        <v>3515.07</v>
      </c>
    </row>
    <row r="97" spans="1:8" s="141" customFormat="1" ht="15.75" x14ac:dyDescent="0.25">
      <c r="A97" s="68">
        <f t="shared" si="32"/>
        <v>85</v>
      </c>
      <c r="B97" s="68" t="s">
        <v>601</v>
      </c>
      <c r="C97" s="69" t="s">
        <v>602</v>
      </c>
      <c r="D97" s="144">
        <v>1367.73</v>
      </c>
      <c r="E97" s="144">
        <f t="shared" si="28"/>
        <v>1914.82</v>
      </c>
      <c r="F97" s="144">
        <f t="shared" si="29"/>
        <v>2297.79</v>
      </c>
      <c r="G97" s="144">
        <f t="shared" si="30"/>
        <v>3050.04</v>
      </c>
      <c r="H97" s="144">
        <f t="shared" si="31"/>
        <v>3515.07</v>
      </c>
    </row>
  </sheetData>
  <autoFilter ref="A6:C82"/>
  <mergeCells count="14">
    <mergeCell ref="A91:C91"/>
    <mergeCell ref="F1:I1"/>
    <mergeCell ref="G2:H2"/>
    <mergeCell ref="B3:H3"/>
    <mergeCell ref="A5:A6"/>
    <mergeCell ref="B5:B6"/>
    <mergeCell ref="C5:C6"/>
    <mergeCell ref="D5:D6"/>
    <mergeCell ref="E5:H5"/>
    <mergeCell ref="A7:C7"/>
    <mergeCell ref="A14:C14"/>
    <mergeCell ref="A52:C52"/>
    <mergeCell ref="A83:C83"/>
    <mergeCell ref="A86:C86"/>
  </mergeCells>
  <pageMargins left="0.70866141732283472" right="0.11811023622047245" top="0.55118110236220474" bottom="0.35433070866141736" header="0.31496062992125984" footer="0.31496062992125984"/>
  <pageSetup paperSize="9" scale="68" firstPageNumber="24" fitToHeight="0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15</vt:i4>
      </vt:variant>
    </vt:vector>
  </HeadingPairs>
  <TitlesOfParts>
    <vt:vector size="25" baseType="lpstr">
      <vt:lpstr>Тарифы АПП </vt:lpstr>
      <vt:lpstr>Реабилитация</vt:lpstr>
      <vt:lpstr> Исслед Комиссия_</vt:lpstr>
      <vt:lpstr> Исслед_ Рентген </vt:lpstr>
      <vt:lpstr>отд.тарифы </vt:lpstr>
      <vt:lpstr>нормативы</vt:lpstr>
      <vt:lpstr> нормативы КТ</vt:lpstr>
      <vt:lpstr> нормативы МРТ</vt:lpstr>
      <vt:lpstr>УЗИ_эндоскопия</vt:lpstr>
      <vt:lpstr>школы</vt:lpstr>
      <vt:lpstr>' Исслед Комиссия_'!Заголовки_для_печати</vt:lpstr>
      <vt:lpstr>' Исслед_ Рентген '!Заголовки_для_печати</vt:lpstr>
      <vt:lpstr>' нормативы КТ'!Заголовки_для_печати</vt:lpstr>
      <vt:lpstr>' нормативы МРТ'!Заголовки_для_печати</vt:lpstr>
      <vt:lpstr>нормативы!Заголовки_для_печати</vt:lpstr>
      <vt:lpstr>Реабилитация!Заголовки_для_печати</vt:lpstr>
      <vt:lpstr>'Тарифы АПП '!Заголовки_для_печати</vt:lpstr>
      <vt:lpstr>УЗИ_эндоскопия!Заголовки_для_печати</vt:lpstr>
      <vt:lpstr>' Исслед Комиссия_'!Область_печати</vt:lpstr>
      <vt:lpstr>' Исслед_ Рентген '!Область_печати</vt:lpstr>
      <vt:lpstr>нормативы!Область_печати</vt:lpstr>
      <vt:lpstr>'отд.тарифы '!Область_печати</vt:lpstr>
      <vt:lpstr>Реабилитация!Область_печати</vt:lpstr>
      <vt:lpstr>'Тарифы АПП '!Область_печати</vt:lpstr>
      <vt:lpstr>школы!Область_печати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Михайлова Татьяна Витальевна</cp:lastModifiedBy>
  <cp:lastPrinted>2024-02-08T23:46:37Z</cp:lastPrinted>
  <dcterms:created xsi:type="dcterms:W3CDTF">2014-12-25T05:40:01Z</dcterms:created>
  <dcterms:modified xsi:type="dcterms:W3CDTF">2024-02-08T23:46:45Z</dcterms:modified>
</cp:coreProperties>
</file>